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d2580-3\Desktop\"/>
    </mc:Choice>
  </mc:AlternateContent>
  <bookViews>
    <workbookView xWindow="0" yWindow="0" windowWidth="16185" windowHeight="7500"/>
  </bookViews>
  <sheets>
    <sheet name="2025.9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2" i="1" l="1"/>
  <c r="H62" i="1"/>
  <c r="G62" i="1"/>
  <c r="F62" i="1"/>
  <c r="E62" i="1"/>
  <c r="D62" i="1"/>
  <c r="I61" i="1"/>
  <c r="H61" i="1"/>
  <c r="G61" i="1"/>
  <c r="F61" i="1"/>
  <c r="E61" i="1"/>
  <c r="D61" i="1"/>
  <c r="I60" i="1"/>
  <c r="H60" i="1"/>
  <c r="G60" i="1"/>
  <c r="F60" i="1"/>
  <c r="E60" i="1"/>
  <c r="D60" i="1"/>
  <c r="I59" i="1"/>
  <c r="H59" i="1"/>
  <c r="G59" i="1"/>
  <c r="F59" i="1"/>
  <c r="E59" i="1"/>
  <c r="D59" i="1"/>
  <c r="I58" i="1"/>
  <c r="H58" i="1"/>
  <c r="G58" i="1"/>
  <c r="F58" i="1"/>
  <c r="E58" i="1"/>
  <c r="D58" i="1"/>
  <c r="I57" i="1"/>
  <c r="H57" i="1"/>
  <c r="G57" i="1"/>
  <c r="F57" i="1"/>
  <c r="E57" i="1"/>
  <c r="D57" i="1"/>
  <c r="I56" i="1"/>
  <c r="H56" i="1"/>
  <c r="G56" i="1"/>
  <c r="F56" i="1"/>
  <c r="E56" i="1"/>
  <c r="D56" i="1"/>
  <c r="I55" i="1"/>
  <c r="H55" i="1"/>
  <c r="G55" i="1"/>
  <c r="F55" i="1"/>
  <c r="E55" i="1"/>
  <c r="D55" i="1"/>
  <c r="I54" i="1"/>
  <c r="H54" i="1"/>
  <c r="G54" i="1"/>
  <c r="F54" i="1"/>
  <c r="E54" i="1"/>
  <c r="D54" i="1"/>
  <c r="I53" i="1"/>
  <c r="H53" i="1"/>
  <c r="G53" i="1"/>
  <c r="F53" i="1"/>
  <c r="E53" i="1"/>
  <c r="D53" i="1"/>
  <c r="I52" i="1"/>
  <c r="H52" i="1"/>
  <c r="G52" i="1"/>
  <c r="F52" i="1"/>
  <c r="E52" i="1"/>
  <c r="D52" i="1"/>
  <c r="I51" i="1"/>
  <c r="H51" i="1"/>
  <c r="G51" i="1"/>
  <c r="F51" i="1"/>
  <c r="E51" i="1"/>
  <c r="D51" i="1"/>
  <c r="I50" i="1"/>
  <c r="H50" i="1"/>
  <c r="G50" i="1"/>
  <c r="F50" i="1"/>
  <c r="E50" i="1"/>
  <c r="D50" i="1"/>
  <c r="O49" i="1"/>
  <c r="I49" i="1"/>
  <c r="H49" i="1"/>
  <c r="G49" i="1"/>
  <c r="F49" i="1"/>
  <c r="E49" i="1"/>
  <c r="D49" i="1"/>
  <c r="I48" i="1"/>
  <c r="H48" i="1"/>
  <c r="G48" i="1"/>
  <c r="F48" i="1"/>
  <c r="E48" i="1"/>
  <c r="D48" i="1"/>
  <c r="I47" i="1"/>
  <c r="H47" i="1"/>
  <c r="G47" i="1"/>
  <c r="F47" i="1"/>
  <c r="E47" i="1"/>
  <c r="D47" i="1"/>
  <c r="O46" i="1"/>
  <c r="I46" i="1"/>
  <c r="H46" i="1"/>
  <c r="G46" i="1"/>
  <c r="F46" i="1"/>
  <c r="E46" i="1"/>
  <c r="D46" i="1"/>
  <c r="O45" i="1"/>
  <c r="L45" i="1"/>
  <c r="I45" i="1"/>
  <c r="H45" i="1"/>
  <c r="G45" i="1"/>
  <c r="F45" i="1"/>
  <c r="E45" i="1"/>
  <c r="D45" i="1"/>
  <c r="O44" i="1"/>
  <c r="I44" i="1"/>
  <c r="H44" i="1"/>
  <c r="G44" i="1"/>
  <c r="F44" i="1"/>
  <c r="E44" i="1"/>
  <c r="D44" i="1"/>
  <c r="O43" i="1"/>
  <c r="L43" i="1"/>
  <c r="I43" i="1"/>
  <c r="H43" i="1"/>
  <c r="G43" i="1"/>
  <c r="F43" i="1"/>
  <c r="E43" i="1"/>
  <c r="D43" i="1"/>
  <c r="I42" i="1"/>
  <c r="H42" i="1"/>
  <c r="G42" i="1"/>
  <c r="F42" i="1"/>
  <c r="E42" i="1"/>
  <c r="D42" i="1"/>
  <c r="O41" i="1"/>
  <c r="L41" i="1"/>
  <c r="I41" i="1"/>
  <c r="H41" i="1"/>
  <c r="G41" i="1"/>
  <c r="F41" i="1"/>
  <c r="E41" i="1"/>
  <c r="D41" i="1"/>
  <c r="L40" i="1"/>
  <c r="I40" i="1"/>
  <c r="H40" i="1"/>
  <c r="G40" i="1"/>
  <c r="F40" i="1"/>
  <c r="E40" i="1"/>
  <c r="D40" i="1"/>
  <c r="I39" i="1"/>
  <c r="H39" i="1"/>
  <c r="G39" i="1"/>
  <c r="F39" i="1"/>
  <c r="E39" i="1"/>
  <c r="D39" i="1"/>
  <c r="I38" i="1"/>
  <c r="H38" i="1"/>
  <c r="G38" i="1"/>
  <c r="F38" i="1"/>
  <c r="E38" i="1"/>
  <c r="D38" i="1"/>
  <c r="I37" i="1"/>
  <c r="H37" i="1"/>
  <c r="G37" i="1"/>
  <c r="F37" i="1"/>
  <c r="E37" i="1"/>
  <c r="D37" i="1"/>
  <c r="I36" i="1"/>
  <c r="H36" i="1"/>
  <c r="G36" i="1"/>
  <c r="F36" i="1"/>
  <c r="E36" i="1"/>
  <c r="D36" i="1"/>
  <c r="I35" i="1"/>
  <c r="H35" i="1"/>
  <c r="G35" i="1"/>
  <c r="F35" i="1"/>
  <c r="E35" i="1"/>
  <c r="D35" i="1"/>
  <c r="I34" i="1"/>
  <c r="H34" i="1"/>
  <c r="G34" i="1"/>
  <c r="F34" i="1"/>
  <c r="E34" i="1"/>
  <c r="D34" i="1"/>
  <c r="S33" i="1"/>
  <c r="O42" i="1" s="1"/>
  <c r="R33" i="1"/>
  <c r="Q33" i="1"/>
  <c r="O48" i="1" s="1"/>
  <c r="P33" i="1"/>
  <c r="O50" i="1" s="1"/>
  <c r="O33" i="1"/>
  <c r="N33" i="1"/>
  <c r="I33" i="1"/>
  <c r="H33" i="1"/>
  <c r="G33" i="1"/>
  <c r="F33" i="1"/>
  <c r="E33" i="1"/>
  <c r="D33" i="1"/>
  <c r="S32" i="1"/>
  <c r="R32" i="1"/>
  <c r="Q32" i="1"/>
  <c r="P32" i="1"/>
  <c r="O32" i="1"/>
  <c r="N32" i="1"/>
  <c r="I32" i="1"/>
  <c r="H32" i="1"/>
  <c r="G32" i="1"/>
  <c r="F32" i="1"/>
  <c r="E32" i="1"/>
  <c r="D32" i="1"/>
  <c r="S31" i="1"/>
  <c r="R31" i="1"/>
  <c r="Q31" i="1"/>
  <c r="P31" i="1"/>
  <c r="O31" i="1"/>
  <c r="N31" i="1"/>
  <c r="I31" i="1"/>
  <c r="H31" i="1"/>
  <c r="G31" i="1"/>
  <c r="F31" i="1"/>
  <c r="E31" i="1"/>
  <c r="D31" i="1"/>
  <c r="S30" i="1"/>
  <c r="R30" i="1"/>
  <c r="Q30" i="1"/>
  <c r="P30" i="1"/>
  <c r="O30" i="1"/>
  <c r="N30" i="1"/>
  <c r="I30" i="1"/>
  <c r="H30" i="1"/>
  <c r="G30" i="1"/>
  <c r="F30" i="1"/>
  <c r="E30" i="1"/>
  <c r="D30" i="1"/>
  <c r="S29" i="1"/>
  <c r="R29" i="1"/>
  <c r="Q29" i="1"/>
  <c r="P29" i="1"/>
  <c r="O29" i="1"/>
  <c r="N29" i="1"/>
  <c r="I29" i="1"/>
  <c r="H29" i="1"/>
  <c r="G29" i="1"/>
  <c r="F29" i="1"/>
  <c r="E29" i="1"/>
  <c r="D29" i="1"/>
  <c r="S28" i="1"/>
  <c r="R28" i="1"/>
  <c r="Q28" i="1"/>
  <c r="P28" i="1"/>
  <c r="O28" i="1"/>
  <c r="N28" i="1"/>
  <c r="I28" i="1"/>
  <c r="H28" i="1"/>
  <c r="G28" i="1"/>
  <c r="F28" i="1"/>
  <c r="E28" i="1"/>
  <c r="D28" i="1"/>
  <c r="S27" i="1"/>
  <c r="R27" i="1"/>
  <c r="Q27" i="1"/>
  <c r="P27" i="1"/>
  <c r="O27" i="1"/>
  <c r="N27" i="1"/>
  <c r="I27" i="1"/>
  <c r="H27" i="1"/>
  <c r="G27" i="1"/>
  <c r="F27" i="1"/>
  <c r="E27" i="1"/>
  <c r="D27" i="1"/>
  <c r="S26" i="1"/>
  <c r="R26" i="1"/>
  <c r="Q26" i="1"/>
  <c r="P26" i="1"/>
  <c r="O26" i="1"/>
  <c r="N26" i="1"/>
  <c r="I26" i="1"/>
  <c r="H26" i="1"/>
  <c r="G26" i="1"/>
  <c r="F26" i="1"/>
  <c r="E26" i="1"/>
  <c r="D26" i="1"/>
  <c r="S25" i="1"/>
  <c r="R25" i="1"/>
  <c r="Q25" i="1"/>
  <c r="P25" i="1"/>
  <c r="O25" i="1"/>
  <c r="N25" i="1"/>
  <c r="I25" i="1"/>
  <c r="H25" i="1"/>
  <c r="G25" i="1"/>
  <c r="F25" i="1"/>
  <c r="E25" i="1"/>
  <c r="D25" i="1"/>
  <c r="S24" i="1"/>
  <c r="R24" i="1"/>
  <c r="Q24" i="1"/>
  <c r="P24" i="1"/>
  <c r="O24" i="1"/>
  <c r="N24" i="1"/>
  <c r="I24" i="1"/>
  <c r="H24" i="1"/>
  <c r="G24" i="1"/>
  <c r="F24" i="1"/>
  <c r="E24" i="1"/>
  <c r="D24" i="1"/>
  <c r="S23" i="1"/>
  <c r="R23" i="1"/>
  <c r="Q23" i="1"/>
  <c r="P23" i="1"/>
  <c r="O23" i="1"/>
  <c r="N23" i="1"/>
  <c r="I23" i="1"/>
  <c r="H23" i="1"/>
  <c r="G23" i="1"/>
  <c r="F23" i="1"/>
  <c r="E23" i="1"/>
  <c r="D23" i="1"/>
  <c r="S22" i="1"/>
  <c r="R22" i="1"/>
  <c r="Q22" i="1"/>
  <c r="P22" i="1"/>
  <c r="O22" i="1"/>
  <c r="N22" i="1"/>
  <c r="I22" i="1"/>
  <c r="H22" i="1"/>
  <c r="G22" i="1"/>
  <c r="F22" i="1"/>
  <c r="E22" i="1"/>
  <c r="D22" i="1"/>
  <c r="S21" i="1"/>
  <c r="R21" i="1"/>
  <c r="Q21" i="1"/>
  <c r="P21" i="1"/>
  <c r="O21" i="1"/>
  <c r="N21" i="1"/>
  <c r="I21" i="1"/>
  <c r="H21" i="1"/>
  <c r="G21" i="1"/>
  <c r="F21" i="1"/>
  <c r="E21" i="1"/>
  <c r="D21" i="1"/>
  <c r="S20" i="1"/>
  <c r="R20" i="1"/>
  <c r="Q20" i="1"/>
  <c r="P20" i="1"/>
  <c r="O20" i="1"/>
  <c r="N20" i="1"/>
  <c r="I20" i="1"/>
  <c r="H20" i="1"/>
  <c r="G20" i="1"/>
  <c r="F20" i="1"/>
  <c r="E20" i="1"/>
  <c r="D20" i="1"/>
  <c r="S19" i="1"/>
  <c r="R19" i="1"/>
  <c r="Q19" i="1"/>
  <c r="P19" i="1"/>
  <c r="O19" i="1"/>
  <c r="N19" i="1"/>
  <c r="I19" i="1"/>
  <c r="H19" i="1"/>
  <c r="G19" i="1"/>
  <c r="F19" i="1"/>
  <c r="E19" i="1"/>
  <c r="D19" i="1"/>
  <c r="S18" i="1"/>
  <c r="R18" i="1"/>
  <c r="Q18" i="1"/>
  <c r="P18" i="1"/>
  <c r="O18" i="1"/>
  <c r="N18" i="1"/>
  <c r="I18" i="1"/>
  <c r="H18" i="1"/>
  <c r="G18" i="1"/>
  <c r="F18" i="1"/>
  <c r="E18" i="1"/>
  <c r="D18" i="1"/>
  <c r="S17" i="1"/>
  <c r="R17" i="1"/>
  <c r="Q17" i="1"/>
  <c r="P17" i="1"/>
  <c r="O17" i="1"/>
  <c r="N17" i="1"/>
  <c r="I17" i="1"/>
  <c r="H17" i="1"/>
  <c r="G17" i="1"/>
  <c r="F17" i="1"/>
  <c r="E17" i="1"/>
  <c r="D17" i="1"/>
  <c r="S16" i="1"/>
  <c r="R16" i="1"/>
  <c r="Q16" i="1"/>
  <c r="P16" i="1"/>
  <c r="O16" i="1"/>
  <c r="N16" i="1"/>
  <c r="I16" i="1"/>
  <c r="H16" i="1"/>
  <c r="G16" i="1"/>
  <c r="F16" i="1"/>
  <c r="E16" i="1"/>
  <c r="D16" i="1"/>
  <c r="S15" i="1"/>
  <c r="R15" i="1"/>
  <c r="Q15" i="1"/>
  <c r="P15" i="1"/>
  <c r="O15" i="1"/>
  <c r="N15" i="1"/>
  <c r="I15" i="1"/>
  <c r="H15" i="1"/>
  <c r="G15" i="1"/>
  <c r="F15" i="1"/>
  <c r="E15" i="1"/>
  <c r="D15" i="1"/>
  <c r="S14" i="1"/>
  <c r="R14" i="1"/>
  <c r="Q14" i="1"/>
  <c r="P14" i="1"/>
  <c r="O14" i="1"/>
  <c r="N14" i="1"/>
  <c r="I14" i="1"/>
  <c r="H14" i="1"/>
  <c r="G14" i="1"/>
  <c r="F14" i="1"/>
  <c r="E14" i="1"/>
  <c r="D14" i="1"/>
  <c r="S13" i="1"/>
  <c r="R13" i="1"/>
  <c r="Q13" i="1"/>
  <c r="P13" i="1"/>
  <c r="O13" i="1"/>
  <c r="N13" i="1"/>
  <c r="I13" i="1"/>
  <c r="H13" i="1"/>
  <c r="G13" i="1"/>
  <c r="F13" i="1"/>
  <c r="E13" i="1"/>
  <c r="D13" i="1"/>
  <c r="S12" i="1"/>
  <c r="R12" i="1"/>
  <c r="Q12" i="1"/>
  <c r="P12" i="1"/>
  <c r="O12" i="1"/>
  <c r="N12" i="1"/>
  <c r="I12" i="1"/>
  <c r="H12" i="1"/>
  <c r="G12" i="1"/>
  <c r="F12" i="1"/>
  <c r="E12" i="1"/>
  <c r="D12" i="1"/>
  <c r="S11" i="1"/>
  <c r="R11" i="1"/>
  <c r="Q11" i="1"/>
  <c r="P11" i="1"/>
  <c r="O11" i="1"/>
  <c r="N11" i="1"/>
  <c r="I11" i="1"/>
  <c r="H11" i="1"/>
  <c r="G11" i="1"/>
  <c r="F11" i="1"/>
  <c r="E11" i="1"/>
  <c r="D11" i="1"/>
  <c r="S10" i="1"/>
  <c r="R10" i="1"/>
  <c r="Q10" i="1"/>
  <c r="P10" i="1"/>
  <c r="O10" i="1"/>
  <c r="N10" i="1"/>
  <c r="I10" i="1"/>
  <c r="H10" i="1"/>
  <c r="G10" i="1"/>
  <c r="F10" i="1"/>
  <c r="E10" i="1"/>
  <c r="D10" i="1"/>
  <c r="S9" i="1"/>
  <c r="R9" i="1"/>
  <c r="Q9" i="1"/>
  <c r="P9" i="1"/>
  <c r="O9" i="1"/>
  <c r="N9" i="1"/>
  <c r="I9" i="1"/>
  <c r="H9" i="1"/>
  <c r="G9" i="1"/>
  <c r="F9" i="1"/>
  <c r="E9" i="1"/>
  <c r="D9" i="1"/>
  <c r="S8" i="1"/>
  <c r="R8" i="1"/>
  <c r="Q8" i="1"/>
  <c r="P8" i="1"/>
  <c r="O8" i="1"/>
  <c r="N8" i="1"/>
  <c r="I8" i="1"/>
  <c r="H8" i="1"/>
  <c r="G8" i="1"/>
  <c r="F8" i="1"/>
  <c r="E8" i="1"/>
  <c r="D8" i="1"/>
  <c r="S7" i="1"/>
  <c r="R7" i="1"/>
  <c r="Q7" i="1"/>
  <c r="P7" i="1"/>
  <c r="O7" i="1"/>
  <c r="N7" i="1"/>
  <c r="I7" i="1"/>
  <c r="H7" i="1"/>
  <c r="G7" i="1"/>
  <c r="F7" i="1"/>
  <c r="E7" i="1"/>
  <c r="D7" i="1"/>
  <c r="S6" i="1"/>
  <c r="R6" i="1"/>
  <c r="Q6" i="1"/>
  <c r="P6" i="1"/>
  <c r="O6" i="1"/>
  <c r="N6" i="1"/>
  <c r="I6" i="1"/>
  <c r="H6" i="1"/>
  <c r="G6" i="1"/>
  <c r="F6" i="1"/>
  <c r="E6" i="1"/>
  <c r="D6" i="1"/>
  <c r="S5" i="1"/>
  <c r="R5" i="1"/>
  <c r="Q5" i="1"/>
  <c r="P5" i="1"/>
  <c r="O5" i="1"/>
  <c r="N5" i="1"/>
  <c r="I5" i="1"/>
  <c r="H5" i="1"/>
  <c r="G5" i="1"/>
  <c r="F5" i="1"/>
  <c r="E5" i="1"/>
  <c r="D5" i="1"/>
  <c r="O4" i="1"/>
  <c r="E4" i="1"/>
  <c r="Q1" i="1"/>
  <c r="A1" i="1"/>
  <c r="M42" i="1" l="1"/>
  <c r="O51" i="1"/>
</calcChain>
</file>

<file path=xl/sharedStrings.xml><?xml version="1.0" encoding="utf-8"?>
<sst xmlns="http://schemas.openxmlformats.org/spreadsheetml/2006/main" count="180" uniqueCount="136">
  <si>
    <t>グループ</t>
  </si>
  <si>
    <t>クラブ名</t>
  </si>
  <si>
    <t>正会員数</t>
  </si>
  <si>
    <t>衛星クラブ</t>
    <rPh sb="0" eb="2">
      <t>エイセイ</t>
    </rPh>
    <phoneticPr fontId="7"/>
  </si>
  <si>
    <t>増減</t>
  </si>
  <si>
    <t>入会者累計</t>
  </si>
  <si>
    <t>退会者累計</t>
  </si>
  <si>
    <t>女性</t>
  </si>
  <si>
    <t>千代田</t>
    <rPh sb="0" eb="3">
      <t>チヨダ</t>
    </rPh>
    <phoneticPr fontId="7"/>
  </si>
  <si>
    <t>東京</t>
  </si>
  <si>
    <t>武蔵野</t>
    <rPh sb="0" eb="3">
      <t>ムサシノ</t>
    </rPh>
    <phoneticPr fontId="7"/>
  </si>
  <si>
    <t>東京武蔵野</t>
  </si>
  <si>
    <t>東京神田</t>
  </si>
  <si>
    <t>東京小平</t>
  </si>
  <si>
    <t>東京麹町</t>
  </si>
  <si>
    <t>有</t>
    <rPh sb="0" eb="1">
      <t>アリ</t>
    </rPh>
    <phoneticPr fontId="7"/>
  </si>
  <si>
    <t>東京田無</t>
  </si>
  <si>
    <t>東京紀尾井町</t>
  </si>
  <si>
    <t>東京東久留米</t>
  </si>
  <si>
    <t>東京お茶の水</t>
  </si>
  <si>
    <t>東京保谷</t>
  </si>
  <si>
    <t>東京丸の内</t>
  </si>
  <si>
    <t>東京武蔵野中央</t>
  </si>
  <si>
    <t>小計</t>
  </si>
  <si>
    <t>新宿</t>
    <rPh sb="0" eb="2">
      <t>シンジュク</t>
    </rPh>
    <phoneticPr fontId="7"/>
  </si>
  <si>
    <t>東京西北</t>
  </si>
  <si>
    <t>多摩</t>
    <rPh sb="0" eb="2">
      <t>タマ</t>
    </rPh>
    <phoneticPr fontId="7"/>
  </si>
  <si>
    <t>東京青梅</t>
  </si>
  <si>
    <t>東京新宿</t>
  </si>
  <si>
    <t>東京東村山</t>
  </si>
  <si>
    <t>東京四谷</t>
  </si>
  <si>
    <t>東京福生</t>
  </si>
  <si>
    <t>東京新都心</t>
  </si>
  <si>
    <t>東京東大和</t>
  </si>
  <si>
    <t>東京ワセダ</t>
  </si>
  <si>
    <t>東京武蔵村山</t>
  </si>
  <si>
    <t>東京一ツ橋</t>
  </si>
  <si>
    <t>東京秋川</t>
  </si>
  <si>
    <t>中野練馬</t>
    <rPh sb="0" eb="4">
      <t>ナカノネリマ</t>
    </rPh>
    <phoneticPr fontId="7"/>
  </si>
  <si>
    <t>東京城北</t>
  </si>
  <si>
    <t>那覇石垣</t>
    <rPh sb="0" eb="4">
      <t>ナハイシガキ</t>
    </rPh>
    <phoneticPr fontId="7"/>
  </si>
  <si>
    <t>那覇</t>
  </si>
  <si>
    <t>東京セントラルパーク</t>
  </si>
  <si>
    <t>石垣</t>
  </si>
  <si>
    <t>東京練馬西</t>
  </si>
  <si>
    <t>コザ</t>
  </si>
  <si>
    <t>東京練馬中央</t>
  </si>
  <si>
    <t>那覇東</t>
  </si>
  <si>
    <t>東京御苑</t>
  </si>
  <si>
    <t>名護</t>
  </si>
  <si>
    <t>沖縄首里</t>
  </si>
  <si>
    <t>文京台東</t>
    <rPh sb="0" eb="4">
      <t>ブンキョウタイトウ</t>
    </rPh>
    <phoneticPr fontId="7"/>
  </si>
  <si>
    <t>東京北</t>
  </si>
  <si>
    <t>東京小石川</t>
  </si>
  <si>
    <t>那覇西宮古島</t>
    <rPh sb="0" eb="2">
      <t>ナハ</t>
    </rPh>
    <rPh sb="2" eb="3">
      <t>ニシ</t>
    </rPh>
    <rPh sb="3" eb="6">
      <t>ミヤコジマ</t>
    </rPh>
    <phoneticPr fontId="7"/>
  </si>
  <si>
    <t>那覇西</t>
  </si>
  <si>
    <t>東京本郷</t>
  </si>
  <si>
    <t>宮古島</t>
  </si>
  <si>
    <t>東京後楽</t>
  </si>
  <si>
    <t>宜野湾</t>
  </si>
  <si>
    <t>東京目白</t>
  </si>
  <si>
    <t>浦添</t>
  </si>
  <si>
    <t>那覇南</t>
  </si>
  <si>
    <t>台東荒川</t>
    <rPh sb="0" eb="2">
      <t>タイトウ</t>
    </rPh>
    <rPh sb="2" eb="4">
      <t>アラカワ</t>
    </rPh>
    <phoneticPr fontId="7"/>
  </si>
  <si>
    <t>東京浅草</t>
  </si>
  <si>
    <t>那覇北</t>
  </si>
  <si>
    <t>東京荒川</t>
  </si>
  <si>
    <t>東京上野</t>
  </si>
  <si>
    <t>合計</t>
  </si>
  <si>
    <t>東京浅草中央</t>
  </si>
  <si>
    <t>東京リバーサイド</t>
  </si>
  <si>
    <t>7月1日クラブ数</t>
  </si>
  <si>
    <t>RC</t>
  </si>
  <si>
    <t>北豊島板橋</t>
    <rPh sb="0" eb="5">
      <t>キタトシマイタバシ</t>
    </rPh>
    <phoneticPr fontId="7"/>
  </si>
  <si>
    <t>東京池袋豊島東</t>
  </si>
  <si>
    <t>7月1日会員数（前年度から継続）</t>
  </si>
  <si>
    <t>名</t>
  </si>
  <si>
    <t>東京王子</t>
  </si>
  <si>
    <t>　(内女性会員</t>
  </si>
  <si>
    <t>名)</t>
  </si>
  <si>
    <t>東京板橋</t>
  </si>
  <si>
    <t>東京池袋西</t>
  </si>
  <si>
    <t>東京板橋セントラル</t>
  </si>
  <si>
    <t>墨田江東</t>
    <rPh sb="0" eb="4">
      <t>スミダコウトウ</t>
    </rPh>
    <phoneticPr fontId="7"/>
  </si>
  <si>
    <t>東京東</t>
  </si>
  <si>
    <t>東京江東</t>
  </si>
  <si>
    <t>東京城東</t>
  </si>
  <si>
    <t>東京向島</t>
  </si>
  <si>
    <t>東京ベイ</t>
  </si>
  <si>
    <t>本年度入会者</t>
  </si>
  <si>
    <t>足立葛飾</t>
    <rPh sb="0" eb="2">
      <t>アダチ</t>
    </rPh>
    <rPh sb="2" eb="4">
      <t>カツシカ</t>
    </rPh>
    <phoneticPr fontId="7"/>
  </si>
  <si>
    <t>東京江北</t>
  </si>
  <si>
    <t>本年度退会者</t>
  </si>
  <si>
    <t>東京葛飾</t>
  </si>
  <si>
    <t>本年度会員増減数</t>
  </si>
  <si>
    <t>東京葛飾東</t>
  </si>
  <si>
    <t>本年度女性増減数</t>
  </si>
  <si>
    <t>東京足立</t>
  </si>
  <si>
    <t>東京葛飾中央</t>
  </si>
  <si>
    <t>ロータリー衛星クラブ（結成認可日順）</t>
    <rPh sb="5" eb="7">
      <t>エイセイ</t>
    </rPh>
    <rPh sb="16" eb="17">
      <t>ジュン</t>
    </rPh>
    <phoneticPr fontId="7"/>
  </si>
  <si>
    <t>小計</t>
    <phoneticPr fontId="7"/>
  </si>
  <si>
    <t>東京池袋豊島東NEXT</t>
  </si>
  <si>
    <t>2017-18年度設立
（加盟日2017/9/12）</t>
  </si>
  <si>
    <t>江戸川</t>
    <rPh sb="0" eb="3">
      <t>エドガワ</t>
    </rPh>
    <phoneticPr fontId="7"/>
  </si>
  <si>
    <t>東京江戸川</t>
  </si>
  <si>
    <t>東京臨海北斗</t>
  </si>
  <si>
    <t>2020-21年度設立
（加盟日2020/10/16）</t>
  </si>
  <si>
    <t>東京東江戸川</t>
  </si>
  <si>
    <t>東京北Exchange</t>
  </si>
  <si>
    <t>2020-21年度設立
（加盟日2020/11/3）</t>
  </si>
  <si>
    <t>東京臨海</t>
  </si>
  <si>
    <t>東京麹町スター</t>
  </si>
  <si>
    <t>2021-22年度設立
（加盟日2022/4/26）</t>
  </si>
  <si>
    <t>東京江戸川中央</t>
  </si>
  <si>
    <t>沖縄首里女性活躍</t>
  </si>
  <si>
    <t>2023-24年度設立
（加盟日2023/11/1）</t>
  </si>
  <si>
    <t>東京臨海東</t>
  </si>
  <si>
    <t>東京板橋ユース</t>
  </si>
  <si>
    <t>2023-24年度設立
（加盟日2023/12/12）</t>
    <rPh sb="7" eb="9">
      <t>ネンド</t>
    </rPh>
    <rPh sb="9" eb="11">
      <t>セツリツ</t>
    </rPh>
    <phoneticPr fontId="10"/>
  </si>
  <si>
    <t>東京臨海西</t>
  </si>
  <si>
    <t>東京武蔵村山イースト</t>
  </si>
  <si>
    <t>2023-24年度設立
（加盟日2024/1/10）</t>
    <rPh sb="7" eb="9">
      <t>ネンド</t>
    </rPh>
    <rPh sb="9" eb="11">
      <t>セツリツ</t>
    </rPh>
    <phoneticPr fontId="10"/>
  </si>
  <si>
    <t>東京臨海南</t>
  </si>
  <si>
    <t>東京江戸川なのはな</t>
  </si>
  <si>
    <t>2023-24年度設立
（加盟日2024/6/25）</t>
    <rPh sb="7" eb="9">
      <t>ネンド</t>
    </rPh>
    <rPh sb="9" eb="11">
      <t>セツリツ</t>
    </rPh>
    <phoneticPr fontId="10"/>
  </si>
  <si>
    <t>小計</t>
    <phoneticPr fontId="7"/>
  </si>
  <si>
    <t>東京練馬中央アトムズ</t>
  </si>
  <si>
    <t>2024-25年度設立
（加盟日2024/10/7）</t>
    <rPh sb="7" eb="9">
      <t>ネンド</t>
    </rPh>
    <rPh sb="9" eb="11">
      <t>セツリツ</t>
    </rPh>
    <phoneticPr fontId="10"/>
  </si>
  <si>
    <t>東京福生Hope</t>
  </si>
  <si>
    <t>2024-25年度設立
（加盟日2025/3/19）</t>
    <rPh sb="7" eb="9">
      <t>ネンド</t>
    </rPh>
    <rPh sb="9" eb="11">
      <t>セツリツ</t>
    </rPh>
    <phoneticPr fontId="10"/>
  </si>
  <si>
    <t>東京臨海南ステラ</t>
  </si>
  <si>
    <t>2024-25年度設立
（加盟日2025/4/23）</t>
    <rPh sb="7" eb="9">
      <t>ネンド</t>
    </rPh>
    <rPh sb="9" eb="11">
      <t>セツリツ</t>
    </rPh>
    <phoneticPr fontId="10"/>
  </si>
  <si>
    <t>東京セントラルパークトパーズ</t>
  </si>
  <si>
    <t>2024-25年度設立
（加盟日2025/5/8）</t>
    <rPh sb="7" eb="9">
      <t>ネンド</t>
    </rPh>
    <rPh sb="9" eb="11">
      <t>セツリツ</t>
    </rPh>
    <phoneticPr fontId="10"/>
  </si>
  <si>
    <t>東京葛飾東フレンズ</t>
  </si>
  <si>
    <t>2025-26年度設立
（加盟日2025/7/24）</t>
    <rPh sb="7" eb="9">
      <t>ネンド</t>
    </rPh>
    <rPh sb="9" eb="11">
      <t>セツリツ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</si>
</sst>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$#,##0.00;[Red]\-\$#,##0.00"/>
    <numFmt numFmtId="177" formatCode="#,##0_ "/>
  </numFmts>
  <fonts count="11">
    <font>
      <sz val="11"/>
      <color theme="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24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PｺﾞｼｯｸM"/>
      <family val="3"/>
      <charset val="128"/>
    </font>
    <font>
      <sz val="12"/>
      <color rgb="FF000000"/>
      <name val="HGPｺﾞｼｯｸM"/>
      <family val="3"/>
      <charset val="128"/>
    </font>
    <font>
      <sz val="12"/>
      <name val="HGPｺﾞｼｯｸM"/>
      <family val="3"/>
      <charset val="128"/>
    </font>
    <font>
      <sz val="6"/>
      <name val="ＭＳ Ｐゴシック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color indexed="8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56" fontId="8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56" fontId="8" fillId="0" borderId="7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 shrinkToFit="1"/>
    </xf>
    <xf numFmtId="0" fontId="4" fillId="0" borderId="1" xfId="2" applyFont="1" applyBorder="1" applyAlignment="1">
      <alignment horizontal="center" vertical="center" shrinkToFit="1"/>
    </xf>
    <xf numFmtId="177" fontId="6" fillId="0" borderId="1" xfId="0" applyNumberFormat="1" applyFont="1" applyBorder="1" applyAlignment="1">
      <alignment horizontal="right" vertical="center"/>
    </xf>
    <xf numFmtId="0" fontId="4" fillId="0" borderId="7" xfId="1" applyFont="1" applyBorder="1" applyAlignment="1">
      <alignment horizontal="left" vertical="center" shrinkToFit="1"/>
    </xf>
    <xf numFmtId="177" fontId="6" fillId="0" borderId="1" xfId="0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left" vertical="center" shrinkToFit="1"/>
    </xf>
    <xf numFmtId="0" fontId="4" fillId="0" borderId="8" xfId="2" applyFont="1" applyBorder="1" applyAlignment="1">
      <alignment horizontal="center" vertical="center" shrinkToFit="1"/>
    </xf>
    <xf numFmtId="177" fontId="6" fillId="0" borderId="8" xfId="0" applyNumberFormat="1" applyFont="1" applyBorder="1" applyAlignment="1">
      <alignment horizontal="right" vertical="center"/>
    </xf>
    <xf numFmtId="0" fontId="4" fillId="0" borderId="2" xfId="1" applyFont="1" applyBorder="1" applyAlignment="1">
      <alignment horizontal="left" vertical="center" shrinkToFit="1"/>
    </xf>
    <xf numFmtId="177" fontId="6" fillId="0" borderId="8" xfId="0" applyNumberFormat="1" applyFont="1" applyBorder="1" applyAlignment="1">
      <alignment horizontal="center" vertical="center"/>
    </xf>
    <xf numFmtId="0" fontId="4" fillId="0" borderId="12" xfId="2" applyFont="1" applyBorder="1" applyAlignment="1">
      <alignment horizontal="left" vertical="center" shrinkToFit="1"/>
    </xf>
    <xf numFmtId="0" fontId="4" fillId="0" borderId="12" xfId="2" applyFont="1" applyBorder="1" applyAlignment="1">
      <alignment horizontal="center" vertical="center" shrinkToFit="1"/>
    </xf>
    <xf numFmtId="177" fontId="6" fillId="0" borderId="12" xfId="0" applyNumberFormat="1" applyFont="1" applyBorder="1" applyAlignment="1">
      <alignment horizontal="right" vertical="center"/>
    </xf>
    <xf numFmtId="0" fontId="4" fillId="0" borderId="14" xfId="1" applyFont="1" applyBorder="1" applyAlignment="1">
      <alignment horizontal="left" vertical="center" shrinkToFit="1"/>
    </xf>
    <xf numFmtId="177" fontId="6" fillId="0" borderId="12" xfId="0" applyNumberFormat="1" applyFont="1" applyBorder="1" applyAlignment="1">
      <alignment horizontal="center" vertical="center"/>
    </xf>
    <xf numFmtId="0" fontId="4" fillId="0" borderId="16" xfId="2" applyFont="1" applyBorder="1" applyAlignment="1">
      <alignment horizontal="left" vertical="center" shrinkToFit="1"/>
    </xf>
    <xf numFmtId="0" fontId="4" fillId="0" borderId="16" xfId="2" applyFont="1" applyBorder="1" applyAlignment="1">
      <alignment horizontal="center" vertical="center" shrinkToFit="1"/>
    </xf>
    <xf numFmtId="177" fontId="6" fillId="0" borderId="16" xfId="0" applyNumberFormat="1" applyFont="1" applyBorder="1" applyAlignment="1">
      <alignment horizontal="right" vertical="center"/>
    </xf>
    <xf numFmtId="0" fontId="4" fillId="0" borderId="6" xfId="1" applyFont="1" applyBorder="1" applyAlignment="1">
      <alignment horizontal="left" vertical="center" shrinkToFit="1"/>
    </xf>
    <xf numFmtId="177" fontId="6" fillId="0" borderId="16" xfId="0" applyNumberFormat="1" applyFont="1" applyBorder="1" applyAlignment="1">
      <alignment horizontal="center" vertical="center"/>
    </xf>
    <xf numFmtId="177" fontId="4" fillId="0" borderId="0" xfId="1" applyNumberFormat="1" applyFont="1" applyAlignment="1">
      <alignment vertical="center"/>
    </xf>
    <xf numFmtId="0" fontId="4" fillId="0" borderId="19" xfId="1" applyFont="1" applyBorder="1" applyAlignment="1">
      <alignment horizontal="left" vertical="center" shrinkToFit="1"/>
    </xf>
    <xf numFmtId="177" fontId="6" fillId="0" borderId="20" xfId="0" applyNumberFormat="1" applyFont="1" applyBorder="1" applyAlignment="1">
      <alignment horizontal="center" vertical="center"/>
    </xf>
    <xf numFmtId="177" fontId="6" fillId="0" borderId="20" xfId="0" applyNumberFormat="1" applyFont="1" applyBorder="1" applyAlignment="1">
      <alignment horizontal="right" vertical="center"/>
    </xf>
    <xf numFmtId="0" fontId="4" fillId="0" borderId="12" xfId="1" applyFont="1" applyBorder="1" applyAlignment="1">
      <alignment horizontal="left" vertical="center" shrinkToFit="1"/>
    </xf>
    <xf numFmtId="0" fontId="4" fillId="0" borderId="12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left" vertical="center" shrinkToFit="1"/>
    </xf>
    <xf numFmtId="0" fontId="4" fillId="0" borderId="23" xfId="1" applyFont="1" applyBorder="1" applyAlignment="1">
      <alignment vertical="center"/>
    </xf>
    <xf numFmtId="0" fontId="4" fillId="0" borderId="23" xfId="1" applyFont="1" applyBorder="1" applyAlignment="1">
      <alignment horizontal="left" vertical="center" shrinkToFit="1"/>
    </xf>
    <xf numFmtId="177" fontId="6" fillId="0" borderId="11" xfId="0" applyNumberFormat="1" applyFont="1" applyBorder="1" applyAlignment="1">
      <alignment horizontal="center" vertical="center"/>
    </xf>
    <xf numFmtId="177" fontId="6" fillId="0" borderId="11" xfId="0" applyNumberFormat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38" fontId="4" fillId="0" borderId="0" xfId="1" applyNumberFormat="1" applyFont="1" applyAlignment="1">
      <alignment vertical="center"/>
    </xf>
    <xf numFmtId="38" fontId="6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0" applyFont="1" applyAlignment="1">
      <alignment horizontal="center" vertical="center"/>
    </xf>
    <xf numFmtId="176" fontId="4" fillId="0" borderId="15" xfId="1" applyNumberFormat="1" applyFont="1" applyBorder="1" applyAlignment="1">
      <alignment horizontal="center" vertical="center" textRotation="255"/>
    </xf>
    <xf numFmtId="176" fontId="4" fillId="0" borderId="9" xfId="1" applyNumberFormat="1" applyFont="1" applyBorder="1" applyAlignment="1">
      <alignment horizontal="center" vertical="center" textRotation="255"/>
    </xf>
    <xf numFmtId="176" fontId="4" fillId="0" borderId="11" xfId="1" applyNumberFormat="1" applyFont="1" applyBorder="1" applyAlignment="1">
      <alignment horizontal="center" vertical="center" textRotation="255"/>
    </xf>
    <xf numFmtId="0" fontId="4" fillId="0" borderId="0" xfId="1" applyFont="1" applyAlignment="1">
      <alignment horizontal="left" vertical="center" shrinkToFit="1"/>
    </xf>
    <xf numFmtId="10" fontId="4" fillId="0" borderId="0" xfId="1" applyNumberFormat="1" applyFont="1" applyAlignment="1">
      <alignment horizontal="center" vertical="center"/>
    </xf>
    <xf numFmtId="0" fontId="5" fillId="0" borderId="0" xfId="1" applyFont="1"/>
    <xf numFmtId="10" fontId="4" fillId="0" borderId="0" xfId="1" applyNumberFormat="1" applyFont="1" applyAlignment="1">
      <alignment horizontal="center" vertical="center" shrinkToFit="1"/>
    </xf>
    <xf numFmtId="176" fontId="4" fillId="0" borderId="8" xfId="1" applyNumberFormat="1" applyFont="1" applyBorder="1" applyAlignment="1">
      <alignment horizontal="center" vertical="center" textRotation="255"/>
    </xf>
    <xf numFmtId="176" fontId="4" fillId="0" borderId="2" xfId="1" applyNumberFormat="1" applyFont="1" applyBorder="1" applyAlignment="1">
      <alignment horizontal="center" vertical="center" textRotation="255"/>
    </xf>
    <xf numFmtId="176" fontId="4" fillId="0" borderId="10" xfId="1" applyNumberFormat="1" applyFont="1" applyBorder="1" applyAlignment="1">
      <alignment horizontal="center" vertical="center" textRotation="255"/>
    </xf>
    <xf numFmtId="176" fontId="4" fillId="0" borderId="13" xfId="1" applyNumberFormat="1" applyFont="1" applyBorder="1" applyAlignment="1">
      <alignment horizontal="center" vertical="center" textRotation="255"/>
    </xf>
    <xf numFmtId="176" fontId="4" fillId="0" borderId="17" xfId="1" applyNumberFormat="1" applyFont="1" applyBorder="1" applyAlignment="1">
      <alignment horizontal="center" vertical="center" textRotation="255"/>
    </xf>
    <xf numFmtId="176" fontId="4" fillId="0" borderId="15" xfId="1" applyNumberFormat="1" applyFont="1" applyBorder="1" applyAlignment="1">
      <alignment horizontal="center" vertical="center" textRotation="255" shrinkToFit="1"/>
    </xf>
    <xf numFmtId="176" fontId="4" fillId="0" borderId="9" xfId="1" applyNumberFormat="1" applyFont="1" applyBorder="1" applyAlignment="1">
      <alignment horizontal="center" vertical="center" textRotation="255" shrinkToFit="1"/>
    </xf>
    <xf numFmtId="176" fontId="4" fillId="0" borderId="11" xfId="1" applyNumberFormat="1" applyFont="1" applyBorder="1" applyAlignment="1">
      <alignment horizontal="center" vertical="center" textRotation="255" shrinkToFit="1"/>
    </xf>
    <xf numFmtId="176" fontId="4" fillId="0" borderId="18" xfId="1" applyNumberFormat="1" applyFont="1" applyBorder="1" applyAlignment="1">
      <alignment horizontal="center" vertical="center" textRotation="255" wrapText="1"/>
    </xf>
    <xf numFmtId="176" fontId="4" fillId="0" borderId="21" xfId="1" applyNumberFormat="1" applyFont="1" applyBorder="1" applyAlignment="1">
      <alignment horizontal="center" vertical="center" textRotation="255" wrapText="1"/>
    </xf>
    <xf numFmtId="176" fontId="4" fillId="0" borderId="22" xfId="1" applyNumberFormat="1" applyFont="1" applyBorder="1" applyAlignment="1">
      <alignment horizontal="center" vertical="center" textRotation="255" wrapText="1"/>
    </xf>
    <xf numFmtId="14" fontId="4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textRotation="255"/>
    </xf>
    <xf numFmtId="0" fontId="6" fillId="0" borderId="1" xfId="1" applyFont="1" applyBorder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textRotation="255"/>
    </xf>
    <xf numFmtId="0" fontId="6" fillId="0" borderId="6" xfId="1" applyFont="1" applyBorder="1"/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6" fillId="0" borderId="4" xfId="1" applyFont="1" applyBorder="1"/>
    <xf numFmtId="0" fontId="6" fillId="0" borderId="5" xfId="1" applyFont="1" applyBorder="1"/>
  </cellXfs>
  <cellStyles count="4">
    <cellStyle name="標準" xfId="0" builtinId="0"/>
    <cellStyle name="標準 13" xfId="1"/>
    <cellStyle name="標準 14" xfId="2"/>
    <cellStyle name="標準 1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lubShussekiritsu2580_202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List"/>
      <sheetName val="Sheet4"/>
    </sheetNames>
    <sheetDataSet>
      <sheetData sheetId="0">
        <row r="1">
          <cell r="A1" t="str">
            <v>第2580地区</v>
          </cell>
          <cell r="C1" t="str">
            <v>2025年9月会員数（正会員）</v>
          </cell>
        </row>
      </sheetData>
      <sheetData sheetId="1"/>
      <sheetData sheetId="2"/>
      <sheetData sheetId="3">
        <row r="1">
          <cell r="A1">
            <v>45901</v>
          </cell>
        </row>
        <row r="6">
          <cell r="E6">
            <v>320</v>
          </cell>
          <cell r="F6">
            <v>19</v>
          </cell>
          <cell r="G6">
            <v>319</v>
          </cell>
          <cell r="H6">
            <v>18</v>
          </cell>
          <cell r="I6">
            <v>2</v>
          </cell>
          <cell r="J6">
            <v>1</v>
          </cell>
          <cell r="K6">
            <v>1</v>
          </cell>
          <cell r="L6">
            <v>0</v>
          </cell>
        </row>
        <row r="7">
          <cell r="E7">
            <v>74</v>
          </cell>
          <cell r="F7">
            <v>5</v>
          </cell>
          <cell r="G7">
            <v>71</v>
          </cell>
          <cell r="H7">
            <v>5</v>
          </cell>
          <cell r="I7">
            <v>3</v>
          </cell>
          <cell r="J7">
            <v>0</v>
          </cell>
          <cell r="K7">
            <v>0</v>
          </cell>
          <cell r="L7">
            <v>0</v>
          </cell>
        </row>
        <row r="8">
          <cell r="E8">
            <v>52</v>
          </cell>
          <cell r="F8">
            <v>8</v>
          </cell>
          <cell r="G8">
            <v>53</v>
          </cell>
          <cell r="H8">
            <v>8</v>
          </cell>
          <cell r="I8">
            <v>0</v>
          </cell>
          <cell r="J8">
            <v>0</v>
          </cell>
          <cell r="K8">
            <v>1</v>
          </cell>
          <cell r="L8">
            <v>0</v>
          </cell>
        </row>
        <row r="9">
          <cell r="E9">
            <v>63</v>
          </cell>
          <cell r="F9">
            <v>31</v>
          </cell>
          <cell r="G9">
            <v>61</v>
          </cell>
          <cell r="H9">
            <v>31</v>
          </cell>
          <cell r="I9">
            <v>2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32</v>
          </cell>
          <cell r="F10">
            <v>2</v>
          </cell>
          <cell r="G10">
            <v>33</v>
          </cell>
          <cell r="H10">
            <v>2</v>
          </cell>
          <cell r="I10">
            <v>0</v>
          </cell>
          <cell r="J10">
            <v>0</v>
          </cell>
          <cell r="K10">
            <v>1</v>
          </cell>
          <cell r="L10">
            <v>0</v>
          </cell>
        </row>
        <row r="11">
          <cell r="E11">
            <v>8</v>
          </cell>
          <cell r="F11">
            <v>6</v>
          </cell>
          <cell r="G11">
            <v>6</v>
          </cell>
          <cell r="H11">
            <v>6</v>
          </cell>
          <cell r="I11">
            <v>2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549</v>
          </cell>
          <cell r="F12">
            <v>71</v>
          </cell>
          <cell r="G12">
            <v>543</v>
          </cell>
          <cell r="H12">
            <v>70</v>
          </cell>
          <cell r="I12">
            <v>9</v>
          </cell>
          <cell r="J12">
            <v>1</v>
          </cell>
          <cell r="K12">
            <v>3</v>
          </cell>
          <cell r="L12">
            <v>0</v>
          </cell>
        </row>
        <row r="13">
          <cell r="E13">
            <v>63</v>
          </cell>
          <cell r="F13">
            <v>0</v>
          </cell>
          <cell r="G13">
            <v>62</v>
          </cell>
          <cell r="H13">
            <v>0</v>
          </cell>
          <cell r="I13">
            <v>1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75</v>
          </cell>
          <cell r="F14">
            <v>7</v>
          </cell>
          <cell r="G14">
            <v>71</v>
          </cell>
          <cell r="H14">
            <v>7</v>
          </cell>
          <cell r="I14">
            <v>4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24</v>
          </cell>
          <cell r="F15">
            <v>3</v>
          </cell>
          <cell r="G15">
            <v>25</v>
          </cell>
          <cell r="H15">
            <v>3</v>
          </cell>
          <cell r="I15">
            <v>0</v>
          </cell>
          <cell r="J15">
            <v>0</v>
          </cell>
          <cell r="K15">
            <v>1</v>
          </cell>
          <cell r="L15">
            <v>0</v>
          </cell>
        </row>
        <row r="16">
          <cell r="E16">
            <v>58</v>
          </cell>
          <cell r="F16">
            <v>0</v>
          </cell>
          <cell r="G16">
            <v>58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>
            <v>30</v>
          </cell>
          <cell r="F17">
            <v>12</v>
          </cell>
          <cell r="G17">
            <v>30</v>
          </cell>
          <cell r="H17">
            <v>11</v>
          </cell>
          <cell r="I17">
            <v>0</v>
          </cell>
          <cell r="J17">
            <v>1</v>
          </cell>
          <cell r="K17">
            <v>0</v>
          </cell>
          <cell r="L17">
            <v>0</v>
          </cell>
        </row>
        <row r="18">
          <cell r="E18">
            <v>14</v>
          </cell>
          <cell r="F18">
            <v>4</v>
          </cell>
          <cell r="G18">
            <v>13</v>
          </cell>
          <cell r="H18">
            <v>4</v>
          </cell>
          <cell r="I18">
            <v>1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264</v>
          </cell>
          <cell r="F19">
            <v>26</v>
          </cell>
          <cell r="G19">
            <v>259</v>
          </cell>
          <cell r="H19">
            <v>25</v>
          </cell>
          <cell r="I19">
            <v>6</v>
          </cell>
          <cell r="J19">
            <v>1</v>
          </cell>
          <cell r="K19">
            <v>1</v>
          </cell>
          <cell r="L19">
            <v>0</v>
          </cell>
        </row>
        <row r="20">
          <cell r="E20">
            <v>16</v>
          </cell>
          <cell r="F20">
            <v>1</v>
          </cell>
          <cell r="G20">
            <v>15</v>
          </cell>
          <cell r="H20">
            <v>2</v>
          </cell>
          <cell r="I20">
            <v>1</v>
          </cell>
          <cell r="J20">
            <v>0</v>
          </cell>
          <cell r="K20">
            <v>0</v>
          </cell>
          <cell r="L20">
            <v>1</v>
          </cell>
        </row>
        <row r="21">
          <cell r="E21">
            <v>38</v>
          </cell>
          <cell r="F21">
            <v>8</v>
          </cell>
          <cell r="G21">
            <v>36</v>
          </cell>
          <cell r="H21">
            <v>9</v>
          </cell>
          <cell r="I21">
            <v>2</v>
          </cell>
          <cell r="J21">
            <v>0</v>
          </cell>
          <cell r="K21">
            <v>0</v>
          </cell>
          <cell r="L21">
            <v>1</v>
          </cell>
        </row>
        <row r="22">
          <cell r="E22">
            <v>21</v>
          </cell>
          <cell r="F22">
            <v>3</v>
          </cell>
          <cell r="G22">
            <v>21</v>
          </cell>
          <cell r="H22">
            <v>3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>
            <v>30</v>
          </cell>
          <cell r="F23">
            <v>3</v>
          </cell>
          <cell r="G23">
            <v>28</v>
          </cell>
          <cell r="H23">
            <v>3</v>
          </cell>
          <cell r="I23">
            <v>2</v>
          </cell>
          <cell r="J23">
            <v>0</v>
          </cell>
          <cell r="K23">
            <v>0</v>
          </cell>
          <cell r="L23">
            <v>0</v>
          </cell>
        </row>
        <row r="24">
          <cell r="E24">
            <v>11</v>
          </cell>
          <cell r="F24">
            <v>4</v>
          </cell>
          <cell r="G24">
            <v>12</v>
          </cell>
          <cell r="H24">
            <v>4</v>
          </cell>
          <cell r="I24">
            <v>0</v>
          </cell>
          <cell r="J24">
            <v>1</v>
          </cell>
          <cell r="K24">
            <v>1</v>
          </cell>
          <cell r="L24">
            <v>1</v>
          </cell>
        </row>
        <row r="25">
          <cell r="E25">
            <v>116</v>
          </cell>
          <cell r="F25">
            <v>19</v>
          </cell>
          <cell r="G25">
            <v>112</v>
          </cell>
          <cell r="H25">
            <v>21</v>
          </cell>
          <cell r="I25">
            <v>5</v>
          </cell>
          <cell r="J25">
            <v>1</v>
          </cell>
          <cell r="K25">
            <v>1</v>
          </cell>
          <cell r="L25">
            <v>3</v>
          </cell>
        </row>
        <row r="26">
          <cell r="E26">
            <v>87</v>
          </cell>
          <cell r="F26">
            <v>4</v>
          </cell>
          <cell r="G26">
            <v>86</v>
          </cell>
          <cell r="H26">
            <v>4</v>
          </cell>
          <cell r="I26">
            <v>2</v>
          </cell>
          <cell r="J26">
            <v>1</v>
          </cell>
          <cell r="K26">
            <v>1</v>
          </cell>
          <cell r="L26">
            <v>1</v>
          </cell>
        </row>
        <row r="27">
          <cell r="E27">
            <v>26</v>
          </cell>
          <cell r="F27">
            <v>7</v>
          </cell>
          <cell r="G27">
            <v>26</v>
          </cell>
          <cell r="H27">
            <v>6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</row>
        <row r="28">
          <cell r="E28">
            <v>32</v>
          </cell>
          <cell r="F28">
            <v>5</v>
          </cell>
          <cell r="G28">
            <v>31</v>
          </cell>
          <cell r="H28">
            <v>5</v>
          </cell>
          <cell r="I28">
            <v>1</v>
          </cell>
          <cell r="J28">
            <v>0</v>
          </cell>
          <cell r="K28">
            <v>0</v>
          </cell>
          <cell r="L28">
            <v>0</v>
          </cell>
        </row>
        <row r="29">
          <cell r="E29">
            <v>38</v>
          </cell>
          <cell r="F29">
            <v>3</v>
          </cell>
          <cell r="G29">
            <v>39</v>
          </cell>
          <cell r="H29">
            <v>3</v>
          </cell>
          <cell r="I29">
            <v>0</v>
          </cell>
          <cell r="J29">
            <v>0</v>
          </cell>
          <cell r="K29">
            <v>1</v>
          </cell>
          <cell r="L29">
            <v>0</v>
          </cell>
        </row>
        <row r="30">
          <cell r="E30">
            <v>11</v>
          </cell>
          <cell r="F30">
            <v>6</v>
          </cell>
          <cell r="G30">
            <v>11</v>
          </cell>
          <cell r="H30">
            <v>6</v>
          </cell>
          <cell r="I30">
            <v>1</v>
          </cell>
          <cell r="J30">
            <v>0</v>
          </cell>
          <cell r="K30">
            <v>1</v>
          </cell>
          <cell r="L30">
            <v>0</v>
          </cell>
        </row>
        <row r="31">
          <cell r="E31">
            <v>194</v>
          </cell>
          <cell r="F31">
            <v>25</v>
          </cell>
          <cell r="G31">
            <v>193</v>
          </cell>
          <cell r="H31">
            <v>24</v>
          </cell>
          <cell r="I31">
            <v>4</v>
          </cell>
          <cell r="J31">
            <v>2</v>
          </cell>
          <cell r="K31">
            <v>3</v>
          </cell>
          <cell r="L31">
            <v>1</v>
          </cell>
        </row>
        <row r="32">
          <cell r="E32">
            <v>64</v>
          </cell>
          <cell r="F32">
            <v>3</v>
          </cell>
          <cell r="G32">
            <v>60</v>
          </cell>
          <cell r="H32">
            <v>3</v>
          </cell>
          <cell r="I32">
            <v>5</v>
          </cell>
          <cell r="J32">
            <v>0</v>
          </cell>
          <cell r="K32">
            <v>1</v>
          </cell>
          <cell r="L32">
            <v>0</v>
          </cell>
        </row>
        <row r="33">
          <cell r="E33">
            <v>28</v>
          </cell>
          <cell r="F33">
            <v>6</v>
          </cell>
          <cell r="G33">
            <v>28</v>
          </cell>
          <cell r="H33">
            <v>6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E34">
            <v>45</v>
          </cell>
          <cell r="F34">
            <v>6</v>
          </cell>
          <cell r="G34">
            <v>44</v>
          </cell>
          <cell r="H34">
            <v>6</v>
          </cell>
          <cell r="I34">
            <v>1</v>
          </cell>
          <cell r="J34">
            <v>0</v>
          </cell>
          <cell r="K34">
            <v>0</v>
          </cell>
          <cell r="L34">
            <v>0</v>
          </cell>
        </row>
        <row r="35">
          <cell r="E35">
            <v>39</v>
          </cell>
          <cell r="F35">
            <v>2</v>
          </cell>
          <cell r="G35">
            <v>39</v>
          </cell>
          <cell r="H35">
            <v>2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E36">
            <v>32</v>
          </cell>
          <cell r="F36">
            <v>4</v>
          </cell>
          <cell r="G36">
            <v>31</v>
          </cell>
          <cell r="H36">
            <v>4</v>
          </cell>
          <cell r="I36">
            <v>1</v>
          </cell>
          <cell r="J36">
            <v>0</v>
          </cell>
          <cell r="K36">
            <v>0</v>
          </cell>
          <cell r="L36">
            <v>0</v>
          </cell>
        </row>
        <row r="37">
          <cell r="E37">
            <v>208</v>
          </cell>
          <cell r="F37">
            <v>21</v>
          </cell>
          <cell r="G37">
            <v>202</v>
          </cell>
          <cell r="H37">
            <v>21</v>
          </cell>
          <cell r="I37">
            <v>7</v>
          </cell>
          <cell r="J37">
            <v>0</v>
          </cell>
          <cell r="K37">
            <v>1</v>
          </cell>
          <cell r="L37">
            <v>0</v>
          </cell>
        </row>
        <row r="38">
          <cell r="E38">
            <v>33</v>
          </cell>
          <cell r="F38">
            <v>5</v>
          </cell>
          <cell r="G38">
            <v>33</v>
          </cell>
          <cell r="H38">
            <v>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E39">
            <v>35</v>
          </cell>
          <cell r="F39">
            <v>5</v>
          </cell>
          <cell r="G39">
            <v>35</v>
          </cell>
          <cell r="H39">
            <v>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>
            <v>36</v>
          </cell>
          <cell r="F40">
            <v>4</v>
          </cell>
          <cell r="G40">
            <v>34</v>
          </cell>
          <cell r="H40">
            <v>3</v>
          </cell>
          <cell r="I40">
            <v>2</v>
          </cell>
          <cell r="J40">
            <v>1</v>
          </cell>
          <cell r="K40">
            <v>0</v>
          </cell>
          <cell r="L40">
            <v>0</v>
          </cell>
        </row>
        <row r="41">
          <cell r="E41">
            <v>22</v>
          </cell>
          <cell r="F41">
            <v>0</v>
          </cell>
          <cell r="G41">
            <v>23</v>
          </cell>
          <cell r="H41">
            <v>0</v>
          </cell>
          <cell r="I41">
            <v>0</v>
          </cell>
          <cell r="J41">
            <v>0</v>
          </cell>
          <cell r="K41">
            <v>1</v>
          </cell>
          <cell r="L41">
            <v>0</v>
          </cell>
        </row>
        <row r="42">
          <cell r="E42">
            <v>10</v>
          </cell>
          <cell r="F42">
            <v>7</v>
          </cell>
          <cell r="G42">
            <v>10</v>
          </cell>
          <cell r="H42">
            <v>6</v>
          </cell>
          <cell r="I42">
            <v>0</v>
          </cell>
          <cell r="J42">
            <v>1</v>
          </cell>
          <cell r="K42">
            <v>0</v>
          </cell>
          <cell r="L42">
            <v>0</v>
          </cell>
        </row>
        <row r="43">
          <cell r="E43">
            <v>136</v>
          </cell>
          <cell r="F43">
            <v>21</v>
          </cell>
          <cell r="G43">
            <v>135</v>
          </cell>
          <cell r="H43">
            <v>19</v>
          </cell>
          <cell r="I43">
            <v>2</v>
          </cell>
          <cell r="J43">
            <v>2</v>
          </cell>
          <cell r="K43">
            <v>1</v>
          </cell>
          <cell r="L43">
            <v>0</v>
          </cell>
        </row>
        <row r="44">
          <cell r="E44">
            <v>57</v>
          </cell>
          <cell r="F44">
            <v>7</v>
          </cell>
          <cell r="G44">
            <v>55</v>
          </cell>
          <cell r="H44">
            <v>7</v>
          </cell>
          <cell r="I44">
            <v>2</v>
          </cell>
          <cell r="J44">
            <v>0</v>
          </cell>
          <cell r="K44">
            <v>0</v>
          </cell>
          <cell r="L44">
            <v>0</v>
          </cell>
        </row>
        <row r="45">
          <cell r="E45">
            <v>15</v>
          </cell>
          <cell r="F45">
            <v>3</v>
          </cell>
          <cell r="G45">
            <v>15</v>
          </cell>
          <cell r="H45">
            <v>3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E46">
            <v>39</v>
          </cell>
          <cell r="F46">
            <v>2</v>
          </cell>
          <cell r="G46">
            <v>37</v>
          </cell>
          <cell r="H46">
            <v>2</v>
          </cell>
          <cell r="I46">
            <v>2</v>
          </cell>
          <cell r="J46">
            <v>0</v>
          </cell>
          <cell r="K46">
            <v>0</v>
          </cell>
          <cell r="L46">
            <v>0</v>
          </cell>
        </row>
        <row r="47">
          <cell r="E47">
            <v>25</v>
          </cell>
          <cell r="F47">
            <v>7</v>
          </cell>
          <cell r="G47">
            <v>24</v>
          </cell>
          <cell r="H47">
            <v>7</v>
          </cell>
          <cell r="I47">
            <v>2</v>
          </cell>
          <cell r="J47">
            <v>0</v>
          </cell>
          <cell r="K47">
            <v>1</v>
          </cell>
          <cell r="L47">
            <v>0</v>
          </cell>
        </row>
        <row r="48">
          <cell r="E48">
            <v>15</v>
          </cell>
          <cell r="F48">
            <v>2</v>
          </cell>
          <cell r="G48">
            <v>14</v>
          </cell>
          <cell r="H48">
            <v>2</v>
          </cell>
          <cell r="I48">
            <v>1</v>
          </cell>
          <cell r="J48">
            <v>0</v>
          </cell>
          <cell r="K48">
            <v>0</v>
          </cell>
          <cell r="L48">
            <v>0</v>
          </cell>
        </row>
        <row r="49">
          <cell r="E49">
            <v>151</v>
          </cell>
          <cell r="F49">
            <v>21</v>
          </cell>
          <cell r="G49">
            <v>145</v>
          </cell>
          <cell r="H49">
            <v>21</v>
          </cell>
          <cell r="I49">
            <v>7</v>
          </cell>
          <cell r="J49">
            <v>0</v>
          </cell>
          <cell r="K49">
            <v>1</v>
          </cell>
          <cell r="L49">
            <v>0</v>
          </cell>
        </row>
        <row r="50">
          <cell r="E50">
            <v>42</v>
          </cell>
          <cell r="F50">
            <v>2</v>
          </cell>
          <cell r="G50">
            <v>42</v>
          </cell>
          <cell r="H50">
            <v>2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E51">
            <v>24</v>
          </cell>
          <cell r="F51">
            <v>1</v>
          </cell>
          <cell r="G51">
            <v>24</v>
          </cell>
          <cell r="H51">
            <v>1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E52">
            <v>22</v>
          </cell>
          <cell r="F52">
            <v>0</v>
          </cell>
          <cell r="G52">
            <v>13</v>
          </cell>
          <cell r="H52">
            <v>0</v>
          </cell>
          <cell r="I52">
            <v>9</v>
          </cell>
          <cell r="J52">
            <v>0</v>
          </cell>
          <cell r="K52">
            <v>0</v>
          </cell>
          <cell r="L52">
            <v>0</v>
          </cell>
        </row>
        <row r="53">
          <cell r="E53">
            <v>15</v>
          </cell>
          <cell r="F53">
            <v>6</v>
          </cell>
          <cell r="G53">
            <v>15</v>
          </cell>
          <cell r="H53">
            <v>5</v>
          </cell>
          <cell r="I53">
            <v>0</v>
          </cell>
          <cell r="J53">
            <v>1</v>
          </cell>
          <cell r="K53">
            <v>0</v>
          </cell>
          <cell r="L53">
            <v>0</v>
          </cell>
        </row>
        <row r="54">
          <cell r="E54">
            <v>21</v>
          </cell>
          <cell r="F54">
            <v>2</v>
          </cell>
          <cell r="G54">
            <v>20</v>
          </cell>
          <cell r="H54">
            <v>2</v>
          </cell>
          <cell r="I54">
            <v>1</v>
          </cell>
          <cell r="J54">
            <v>0</v>
          </cell>
          <cell r="K54">
            <v>0</v>
          </cell>
          <cell r="L54">
            <v>0</v>
          </cell>
        </row>
        <row r="55">
          <cell r="E55">
            <v>124</v>
          </cell>
          <cell r="F55">
            <v>11</v>
          </cell>
          <cell r="G55">
            <v>114</v>
          </cell>
          <cell r="H55">
            <v>10</v>
          </cell>
          <cell r="I55">
            <v>10</v>
          </cell>
          <cell r="J55">
            <v>1</v>
          </cell>
          <cell r="K55">
            <v>0</v>
          </cell>
          <cell r="L55">
            <v>0</v>
          </cell>
        </row>
        <row r="56">
          <cell r="E56">
            <v>41</v>
          </cell>
          <cell r="F56">
            <v>2</v>
          </cell>
          <cell r="G56">
            <v>42</v>
          </cell>
          <cell r="H56">
            <v>2</v>
          </cell>
          <cell r="I56">
            <v>0</v>
          </cell>
          <cell r="J56">
            <v>0</v>
          </cell>
          <cell r="K56">
            <v>1</v>
          </cell>
          <cell r="L56">
            <v>0</v>
          </cell>
        </row>
        <row r="57">
          <cell r="E57">
            <v>22</v>
          </cell>
          <cell r="F57">
            <v>0</v>
          </cell>
          <cell r="G57">
            <v>22</v>
          </cell>
          <cell r="H57">
            <v>0</v>
          </cell>
          <cell r="I57">
            <v>1</v>
          </cell>
          <cell r="J57">
            <v>0</v>
          </cell>
          <cell r="K57">
            <v>1</v>
          </cell>
          <cell r="L57">
            <v>0</v>
          </cell>
        </row>
        <row r="58">
          <cell r="E58">
            <v>70</v>
          </cell>
          <cell r="F58">
            <v>0</v>
          </cell>
          <cell r="G58">
            <v>66</v>
          </cell>
          <cell r="H58">
            <v>0</v>
          </cell>
          <cell r="I58">
            <v>5</v>
          </cell>
          <cell r="J58">
            <v>0</v>
          </cell>
          <cell r="K58">
            <v>1</v>
          </cell>
          <cell r="L58">
            <v>0</v>
          </cell>
        </row>
        <row r="59">
          <cell r="E59">
            <v>24</v>
          </cell>
          <cell r="F59">
            <v>1</v>
          </cell>
          <cell r="G59">
            <v>24</v>
          </cell>
          <cell r="H59">
            <v>1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E60">
            <v>12</v>
          </cell>
          <cell r="F60">
            <v>8</v>
          </cell>
          <cell r="G60">
            <v>12</v>
          </cell>
          <cell r="H60">
            <v>7</v>
          </cell>
          <cell r="I60">
            <v>0</v>
          </cell>
          <cell r="J60">
            <v>1</v>
          </cell>
          <cell r="K60">
            <v>0</v>
          </cell>
          <cell r="L60">
            <v>0</v>
          </cell>
        </row>
        <row r="61">
          <cell r="E61">
            <v>47</v>
          </cell>
          <cell r="F61">
            <v>0</v>
          </cell>
          <cell r="G61">
            <v>47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E62">
            <v>39</v>
          </cell>
          <cell r="F62">
            <v>10</v>
          </cell>
          <cell r="G62">
            <v>38</v>
          </cell>
          <cell r="H62">
            <v>10</v>
          </cell>
          <cell r="I62">
            <v>1</v>
          </cell>
          <cell r="J62">
            <v>0</v>
          </cell>
          <cell r="K62">
            <v>0</v>
          </cell>
          <cell r="L62">
            <v>0</v>
          </cell>
        </row>
        <row r="63">
          <cell r="E63">
            <v>255</v>
          </cell>
          <cell r="F63">
            <v>21</v>
          </cell>
          <cell r="G63">
            <v>251</v>
          </cell>
          <cell r="H63">
            <v>20</v>
          </cell>
          <cell r="I63">
            <v>7</v>
          </cell>
          <cell r="J63">
            <v>1</v>
          </cell>
          <cell r="K63">
            <v>3</v>
          </cell>
          <cell r="L63">
            <v>0</v>
          </cell>
        </row>
        <row r="64">
          <cell r="E64">
            <v>24</v>
          </cell>
          <cell r="F64">
            <v>2</v>
          </cell>
          <cell r="G64">
            <v>25</v>
          </cell>
          <cell r="H64">
            <v>3</v>
          </cell>
          <cell r="I64">
            <v>0</v>
          </cell>
          <cell r="J64">
            <v>0</v>
          </cell>
          <cell r="K64">
            <v>1</v>
          </cell>
          <cell r="L64">
            <v>1</v>
          </cell>
        </row>
        <row r="65">
          <cell r="E65">
            <v>18</v>
          </cell>
          <cell r="F65">
            <v>1</v>
          </cell>
          <cell r="G65">
            <v>18</v>
          </cell>
          <cell r="H65">
            <v>1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E66">
            <v>19</v>
          </cell>
          <cell r="F66">
            <v>3</v>
          </cell>
          <cell r="G66">
            <v>19</v>
          </cell>
          <cell r="H66">
            <v>3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E67">
            <v>27</v>
          </cell>
          <cell r="F67">
            <v>0</v>
          </cell>
          <cell r="G67">
            <v>26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</row>
        <row r="68">
          <cell r="E68">
            <v>8</v>
          </cell>
          <cell r="F68">
            <v>3</v>
          </cell>
          <cell r="G68">
            <v>8</v>
          </cell>
          <cell r="H68">
            <v>3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E69">
            <v>27</v>
          </cell>
          <cell r="F69">
            <v>3</v>
          </cell>
          <cell r="G69">
            <v>26</v>
          </cell>
          <cell r="H69">
            <v>3</v>
          </cell>
          <cell r="I69">
            <v>1</v>
          </cell>
          <cell r="J69">
            <v>0</v>
          </cell>
          <cell r="K69">
            <v>0</v>
          </cell>
          <cell r="L69">
            <v>0</v>
          </cell>
        </row>
        <row r="70">
          <cell r="E70">
            <v>123</v>
          </cell>
          <cell r="F70">
            <v>12</v>
          </cell>
          <cell r="G70">
            <v>122</v>
          </cell>
          <cell r="H70">
            <v>13</v>
          </cell>
          <cell r="I70">
            <v>2</v>
          </cell>
          <cell r="J70">
            <v>0</v>
          </cell>
          <cell r="K70">
            <v>1</v>
          </cell>
          <cell r="L70">
            <v>1</v>
          </cell>
        </row>
        <row r="71">
          <cell r="E71">
            <v>36</v>
          </cell>
          <cell r="F71">
            <v>0</v>
          </cell>
          <cell r="G71">
            <v>34</v>
          </cell>
          <cell r="H71">
            <v>0</v>
          </cell>
          <cell r="I71">
            <v>2</v>
          </cell>
          <cell r="J71">
            <v>0</v>
          </cell>
          <cell r="K71">
            <v>0</v>
          </cell>
          <cell r="L71">
            <v>0</v>
          </cell>
        </row>
        <row r="72">
          <cell r="E72">
            <v>21</v>
          </cell>
          <cell r="F72">
            <v>1</v>
          </cell>
          <cell r="G72">
            <v>20</v>
          </cell>
          <cell r="H72">
            <v>1</v>
          </cell>
          <cell r="I72">
            <v>1</v>
          </cell>
          <cell r="J72">
            <v>0</v>
          </cell>
          <cell r="K72">
            <v>0</v>
          </cell>
          <cell r="L72">
            <v>0</v>
          </cell>
        </row>
        <row r="73">
          <cell r="E73">
            <v>53</v>
          </cell>
          <cell r="F73">
            <v>8</v>
          </cell>
          <cell r="G73">
            <v>50</v>
          </cell>
          <cell r="H73">
            <v>8</v>
          </cell>
          <cell r="I73">
            <v>3</v>
          </cell>
          <cell r="J73">
            <v>0</v>
          </cell>
          <cell r="K73">
            <v>0</v>
          </cell>
          <cell r="L73">
            <v>0</v>
          </cell>
        </row>
        <row r="74">
          <cell r="E74">
            <v>19</v>
          </cell>
          <cell r="F74">
            <v>3</v>
          </cell>
          <cell r="G74">
            <v>14</v>
          </cell>
          <cell r="H74">
            <v>4</v>
          </cell>
          <cell r="I74">
            <v>5</v>
          </cell>
          <cell r="J74">
            <v>0</v>
          </cell>
          <cell r="K74">
            <v>0</v>
          </cell>
          <cell r="L74">
            <v>1</v>
          </cell>
        </row>
        <row r="75">
          <cell r="E75">
            <v>42</v>
          </cell>
          <cell r="F75">
            <v>0</v>
          </cell>
          <cell r="G75">
            <v>40</v>
          </cell>
          <cell r="H75">
            <v>0</v>
          </cell>
          <cell r="I75">
            <v>2</v>
          </cell>
          <cell r="J75">
            <v>0</v>
          </cell>
          <cell r="K75">
            <v>0</v>
          </cell>
          <cell r="L75">
            <v>0</v>
          </cell>
        </row>
        <row r="76">
          <cell r="E76">
            <v>40</v>
          </cell>
          <cell r="F76">
            <v>0</v>
          </cell>
          <cell r="G76">
            <v>38</v>
          </cell>
          <cell r="H76">
            <v>0</v>
          </cell>
          <cell r="I76">
            <v>2</v>
          </cell>
          <cell r="J76">
            <v>0</v>
          </cell>
          <cell r="K76">
            <v>0</v>
          </cell>
          <cell r="L76">
            <v>0</v>
          </cell>
        </row>
        <row r="77">
          <cell r="E77">
            <v>211</v>
          </cell>
          <cell r="F77">
            <v>12</v>
          </cell>
          <cell r="G77">
            <v>196</v>
          </cell>
          <cell r="H77">
            <v>13</v>
          </cell>
          <cell r="I77">
            <v>15</v>
          </cell>
          <cell r="J77">
            <v>0</v>
          </cell>
          <cell r="K77">
            <v>0</v>
          </cell>
          <cell r="L77">
            <v>1</v>
          </cell>
        </row>
        <row r="78">
          <cell r="E78">
            <v>59</v>
          </cell>
          <cell r="F78">
            <v>4</v>
          </cell>
          <cell r="G78">
            <v>57</v>
          </cell>
          <cell r="H78">
            <v>4</v>
          </cell>
          <cell r="I78">
            <v>3</v>
          </cell>
          <cell r="J78">
            <v>0</v>
          </cell>
          <cell r="K78">
            <v>1</v>
          </cell>
          <cell r="L78">
            <v>0</v>
          </cell>
        </row>
        <row r="79">
          <cell r="E79">
            <v>49</v>
          </cell>
          <cell r="F79">
            <v>3</v>
          </cell>
          <cell r="G79">
            <v>48</v>
          </cell>
          <cell r="H79">
            <v>3</v>
          </cell>
          <cell r="I79">
            <v>1</v>
          </cell>
          <cell r="J79">
            <v>0</v>
          </cell>
          <cell r="K79">
            <v>0</v>
          </cell>
          <cell r="L79">
            <v>0</v>
          </cell>
        </row>
        <row r="80">
          <cell r="E80">
            <v>29</v>
          </cell>
          <cell r="F80">
            <v>2</v>
          </cell>
          <cell r="G80">
            <v>29</v>
          </cell>
          <cell r="H80">
            <v>2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E81">
            <v>33</v>
          </cell>
          <cell r="F81">
            <v>11</v>
          </cell>
          <cell r="G81">
            <v>30</v>
          </cell>
          <cell r="H81">
            <v>11</v>
          </cell>
          <cell r="I81">
            <v>3</v>
          </cell>
          <cell r="J81">
            <v>0</v>
          </cell>
          <cell r="K81">
            <v>0</v>
          </cell>
          <cell r="L81">
            <v>0</v>
          </cell>
        </row>
        <row r="82">
          <cell r="E82">
            <v>27</v>
          </cell>
          <cell r="F82">
            <v>9</v>
          </cell>
          <cell r="G82">
            <v>27</v>
          </cell>
          <cell r="H82">
            <v>9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E83">
            <v>31</v>
          </cell>
          <cell r="F83">
            <v>32</v>
          </cell>
          <cell r="G83">
            <v>29</v>
          </cell>
          <cell r="H83">
            <v>32</v>
          </cell>
          <cell r="I83">
            <v>2</v>
          </cell>
          <cell r="J83">
            <v>1</v>
          </cell>
          <cell r="K83">
            <v>0</v>
          </cell>
          <cell r="L83">
            <v>1</v>
          </cell>
        </row>
        <row r="84">
          <cell r="E84">
            <v>228</v>
          </cell>
          <cell r="F84">
            <v>61</v>
          </cell>
          <cell r="G84">
            <v>220</v>
          </cell>
          <cell r="H84">
            <v>61</v>
          </cell>
          <cell r="I84">
            <v>9</v>
          </cell>
          <cell r="J84">
            <v>1</v>
          </cell>
          <cell r="K84">
            <v>1</v>
          </cell>
          <cell r="L84">
            <v>1</v>
          </cell>
        </row>
        <row r="85">
          <cell r="E85">
            <v>57</v>
          </cell>
          <cell r="F85">
            <v>4</v>
          </cell>
          <cell r="G85">
            <v>50</v>
          </cell>
          <cell r="H85">
            <v>3</v>
          </cell>
          <cell r="I85">
            <v>7</v>
          </cell>
          <cell r="J85">
            <v>1</v>
          </cell>
          <cell r="K85">
            <v>0</v>
          </cell>
          <cell r="L85">
            <v>0</v>
          </cell>
        </row>
        <row r="86">
          <cell r="E86">
            <v>30</v>
          </cell>
          <cell r="F86">
            <v>2</v>
          </cell>
          <cell r="G86">
            <v>29</v>
          </cell>
          <cell r="H86">
            <v>2</v>
          </cell>
          <cell r="I86">
            <v>1</v>
          </cell>
          <cell r="J86">
            <v>0</v>
          </cell>
          <cell r="K86">
            <v>0</v>
          </cell>
          <cell r="L86">
            <v>0</v>
          </cell>
        </row>
        <row r="87">
          <cell r="E87">
            <v>20</v>
          </cell>
          <cell r="F87">
            <v>14</v>
          </cell>
          <cell r="G87">
            <v>18</v>
          </cell>
          <cell r="H87">
            <v>12</v>
          </cell>
          <cell r="I87">
            <v>2</v>
          </cell>
          <cell r="J87">
            <v>2</v>
          </cell>
          <cell r="K87">
            <v>0</v>
          </cell>
          <cell r="L87">
            <v>0</v>
          </cell>
        </row>
        <row r="88">
          <cell r="E88">
            <v>24</v>
          </cell>
          <cell r="F88">
            <v>7</v>
          </cell>
          <cell r="G88">
            <v>22</v>
          </cell>
          <cell r="H88">
            <v>7</v>
          </cell>
          <cell r="I88">
            <v>2</v>
          </cell>
          <cell r="J88">
            <v>0</v>
          </cell>
          <cell r="K88">
            <v>0</v>
          </cell>
          <cell r="L88">
            <v>0</v>
          </cell>
        </row>
        <row r="89">
          <cell r="E89">
            <v>27</v>
          </cell>
          <cell r="F89">
            <v>5</v>
          </cell>
          <cell r="G89">
            <v>23</v>
          </cell>
          <cell r="H89">
            <v>5</v>
          </cell>
          <cell r="I89">
            <v>4</v>
          </cell>
          <cell r="J89">
            <v>0</v>
          </cell>
          <cell r="K89">
            <v>0</v>
          </cell>
          <cell r="L89">
            <v>0</v>
          </cell>
        </row>
        <row r="90">
          <cell r="E90">
            <v>24</v>
          </cell>
          <cell r="F90">
            <v>2</v>
          </cell>
          <cell r="G90">
            <v>23</v>
          </cell>
          <cell r="H90">
            <v>3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</row>
        <row r="91">
          <cell r="E91">
            <v>182</v>
          </cell>
          <cell r="F91">
            <v>34</v>
          </cell>
          <cell r="G91">
            <v>165</v>
          </cell>
          <cell r="H91">
            <v>32</v>
          </cell>
          <cell r="I91">
            <v>17</v>
          </cell>
          <cell r="J91">
            <v>3</v>
          </cell>
          <cell r="K91">
            <v>0</v>
          </cell>
          <cell r="L91">
            <v>1</v>
          </cell>
        </row>
        <row r="92">
          <cell r="E92">
            <v>2741</v>
          </cell>
          <cell r="F92">
            <v>355</v>
          </cell>
          <cell r="G92">
            <v>2657</v>
          </cell>
          <cell r="H92">
            <v>350</v>
          </cell>
          <cell r="I92">
            <v>100</v>
          </cell>
          <cell r="J92">
            <v>13</v>
          </cell>
          <cell r="K92">
            <v>16</v>
          </cell>
          <cell r="L92">
            <v>8</v>
          </cell>
          <cell r="Q92">
            <v>20</v>
          </cell>
          <cell r="R92">
            <v>3</v>
          </cell>
          <cell r="S92">
            <v>4</v>
          </cell>
          <cell r="T92">
            <v>3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0"/>
  <sheetViews>
    <sheetView tabSelected="1" workbookViewId="0">
      <selection activeCell="J58" sqref="J58"/>
    </sheetView>
  </sheetViews>
  <sheetFormatPr defaultColWidth="7.375" defaultRowHeight="14.25"/>
  <cols>
    <col min="1" max="1" width="4.875" style="4" customWidth="1"/>
    <col min="2" max="2" width="17.625" style="4" customWidth="1"/>
    <col min="3" max="3" width="5.875" style="55" customWidth="1"/>
    <col min="4" max="9" width="6.625" style="4" customWidth="1"/>
    <col min="10" max="10" width="7.375" style="4" customWidth="1"/>
    <col min="11" max="11" width="4.875" style="4" customWidth="1"/>
    <col min="12" max="12" width="17.625" style="4" customWidth="1"/>
    <col min="13" max="13" width="6.25" style="4" customWidth="1"/>
    <col min="14" max="19" width="6.625" style="4" customWidth="1"/>
    <col min="20" max="16384" width="7.375" style="4"/>
  </cols>
  <sheetData>
    <row r="1" spans="1:28" ht="35.25" customHeight="1">
      <c r="A1" s="1" t="str">
        <f>[1]Sheet1!A1&amp;"　"&amp;[1]Sheet1!C1</f>
        <v>第2580地区　2025年9月会員数（正会員）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74">
        <f ca="1">TODAY()</f>
        <v>45945</v>
      </c>
      <c r="R1" s="61"/>
      <c r="S1" s="61"/>
      <c r="T1" s="2"/>
      <c r="U1" s="2"/>
      <c r="V1" s="2"/>
      <c r="W1" s="2"/>
      <c r="X1" s="2"/>
      <c r="Y1" s="2"/>
      <c r="Z1" s="2"/>
      <c r="AA1" s="2"/>
      <c r="AB1" s="2"/>
    </row>
    <row r="2" spans="1:28" ht="18.75" customHeight="1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8.75" customHeight="1">
      <c r="A3" s="75" t="s">
        <v>0</v>
      </c>
      <c r="B3" s="77" t="s">
        <v>1</v>
      </c>
      <c r="C3" s="5"/>
      <c r="D3" s="77" t="s">
        <v>2</v>
      </c>
      <c r="E3" s="76"/>
      <c r="F3" s="76"/>
      <c r="G3" s="76"/>
      <c r="H3" s="76"/>
      <c r="I3" s="76"/>
      <c r="J3" s="2"/>
      <c r="K3" s="78" t="s">
        <v>0</v>
      </c>
      <c r="L3" s="80" t="s">
        <v>1</v>
      </c>
      <c r="M3" s="5"/>
      <c r="N3" s="81" t="s">
        <v>2</v>
      </c>
      <c r="O3" s="82"/>
      <c r="P3" s="82"/>
      <c r="Q3" s="82"/>
      <c r="R3" s="82"/>
      <c r="S3" s="83"/>
      <c r="T3" s="2"/>
      <c r="U3" s="2"/>
      <c r="V3" s="2"/>
      <c r="W3" s="2"/>
      <c r="X3" s="2"/>
      <c r="Y3" s="2"/>
      <c r="Z3" s="2"/>
      <c r="AA3" s="2"/>
      <c r="AB3" s="2"/>
    </row>
    <row r="4" spans="1:28" ht="42.75" customHeight="1">
      <c r="A4" s="76"/>
      <c r="B4" s="76"/>
      <c r="C4" s="6" t="s">
        <v>3</v>
      </c>
      <c r="D4" s="7">
        <v>45839</v>
      </c>
      <c r="E4" s="8" t="str">
        <f>MONTH([1]DataList!A1)&amp;"月末"</f>
        <v>9月末</v>
      </c>
      <c r="F4" s="8" t="s">
        <v>4</v>
      </c>
      <c r="G4" s="9" t="s">
        <v>5</v>
      </c>
      <c r="H4" s="9" t="s">
        <v>6</v>
      </c>
      <c r="I4" s="8" t="s">
        <v>7</v>
      </c>
      <c r="J4" s="2"/>
      <c r="K4" s="79"/>
      <c r="L4" s="79"/>
      <c r="M4" s="6" t="s">
        <v>3</v>
      </c>
      <c r="N4" s="10">
        <v>45839</v>
      </c>
      <c r="O4" s="11" t="str">
        <f>MONTH([1]DataList!A1)&amp;"月末"</f>
        <v>9月末</v>
      </c>
      <c r="P4" s="11" t="s">
        <v>4</v>
      </c>
      <c r="Q4" s="12" t="s">
        <v>5</v>
      </c>
      <c r="R4" s="12" t="s">
        <v>6</v>
      </c>
      <c r="S4" s="11" t="s">
        <v>7</v>
      </c>
      <c r="T4" s="2"/>
      <c r="U4" s="2"/>
      <c r="V4" s="2"/>
      <c r="W4" s="2"/>
      <c r="X4" s="2"/>
      <c r="Y4" s="2"/>
      <c r="Z4" s="2"/>
      <c r="AA4" s="2"/>
      <c r="AB4" s="2"/>
    </row>
    <row r="5" spans="1:28" ht="18.75" customHeight="1">
      <c r="A5" s="63" t="s">
        <v>8</v>
      </c>
      <c r="B5" s="13" t="s">
        <v>9</v>
      </c>
      <c r="C5" s="14"/>
      <c r="D5" s="15">
        <f>([1]DataList!G6+[1]DataList!H6)</f>
        <v>337</v>
      </c>
      <c r="E5" s="15">
        <f>([1]DataList!E6+[1]DataList!F6)</f>
        <v>339</v>
      </c>
      <c r="F5" s="15">
        <f>([1]DataList!I6+[1]DataList!J6)-([1]DataList!K6+[1]DataList!L6)</f>
        <v>2</v>
      </c>
      <c r="G5" s="15">
        <f>([1]DataList!I6+[1]DataList!J6)</f>
        <v>3</v>
      </c>
      <c r="H5" s="15">
        <f>([1]DataList!K6+[1]DataList!L6)</f>
        <v>1</v>
      </c>
      <c r="I5" s="15">
        <f>[1]DataList!F6</f>
        <v>19</v>
      </c>
      <c r="J5" s="2"/>
      <c r="K5" s="64" t="s">
        <v>10</v>
      </c>
      <c r="L5" s="16" t="s">
        <v>11</v>
      </c>
      <c r="M5" s="17"/>
      <c r="N5" s="15">
        <f>([1]DataList!G64+[1]DataList!H64)</f>
        <v>28</v>
      </c>
      <c r="O5" s="15">
        <f>([1]DataList!E64+[1]DataList!F64)</f>
        <v>26</v>
      </c>
      <c r="P5" s="15">
        <f>([1]DataList!I64+[1]DataList!J64)-([1]DataList!K64+[1]DataList!L64)</f>
        <v>-2</v>
      </c>
      <c r="Q5" s="15">
        <f>([1]DataList!I64+[1]DataList!J64)</f>
        <v>0</v>
      </c>
      <c r="R5" s="15">
        <f>([1]DataList!K64+[1]DataList!L64)</f>
        <v>2</v>
      </c>
      <c r="S5" s="15">
        <f>[1]DataList!F64</f>
        <v>2</v>
      </c>
      <c r="T5" s="2"/>
      <c r="U5" s="2"/>
      <c r="V5" s="2"/>
      <c r="W5" s="2"/>
      <c r="X5" s="2"/>
      <c r="Y5" s="2"/>
      <c r="Z5" s="2"/>
      <c r="AA5" s="2"/>
      <c r="AB5" s="2"/>
    </row>
    <row r="6" spans="1:28" ht="18.75" customHeight="1">
      <c r="A6" s="57"/>
      <c r="B6" s="13" t="s">
        <v>12</v>
      </c>
      <c r="C6" s="14"/>
      <c r="D6" s="15">
        <f>([1]DataList!G7+[1]DataList!H7)</f>
        <v>76</v>
      </c>
      <c r="E6" s="15">
        <f>([1]DataList!E7+[1]DataList!F7)</f>
        <v>79</v>
      </c>
      <c r="F6" s="15">
        <f>([1]DataList!I7+[1]DataList!J7)-([1]DataList!K7+[1]DataList!L7)</f>
        <v>3</v>
      </c>
      <c r="G6" s="15">
        <f>([1]DataList!I7+[1]DataList!J7)</f>
        <v>3</v>
      </c>
      <c r="H6" s="15">
        <f>([1]DataList!K7+[1]DataList!L7)</f>
        <v>0</v>
      </c>
      <c r="I6" s="15">
        <f>[1]DataList!F7</f>
        <v>5</v>
      </c>
      <c r="J6" s="2"/>
      <c r="K6" s="65"/>
      <c r="L6" s="16" t="s">
        <v>13</v>
      </c>
      <c r="M6" s="17"/>
      <c r="N6" s="15">
        <f>([1]DataList!G65+[1]DataList!H65)</f>
        <v>19</v>
      </c>
      <c r="O6" s="15">
        <f>([1]DataList!E65+[1]DataList!F65)</f>
        <v>19</v>
      </c>
      <c r="P6" s="15">
        <f>([1]DataList!I65+[1]DataList!J65)-([1]DataList!K65+[1]DataList!L65)</f>
        <v>0</v>
      </c>
      <c r="Q6" s="15">
        <f>([1]DataList!I65+[1]DataList!J65)</f>
        <v>0</v>
      </c>
      <c r="R6" s="15">
        <f>([1]DataList!K65+[1]DataList!L65)</f>
        <v>0</v>
      </c>
      <c r="S6" s="15">
        <f>[1]DataList!F65</f>
        <v>1</v>
      </c>
      <c r="T6" s="2"/>
      <c r="U6" s="2"/>
      <c r="V6" s="2"/>
      <c r="W6" s="2"/>
      <c r="X6" s="2"/>
      <c r="Y6" s="2"/>
      <c r="Z6" s="2"/>
      <c r="AA6" s="2"/>
      <c r="AB6" s="2"/>
    </row>
    <row r="7" spans="1:28" ht="18.75" customHeight="1">
      <c r="A7" s="57"/>
      <c r="B7" s="13" t="s">
        <v>14</v>
      </c>
      <c r="C7" s="14" t="s">
        <v>15</v>
      </c>
      <c r="D7" s="15">
        <f>([1]DataList!G8+[1]DataList!H8)</f>
        <v>61</v>
      </c>
      <c r="E7" s="15">
        <f>([1]DataList!E8+[1]DataList!F8)</f>
        <v>60</v>
      </c>
      <c r="F7" s="15">
        <f>([1]DataList!I8+[1]DataList!J8)-([1]DataList!K8+[1]DataList!L8)</f>
        <v>-1</v>
      </c>
      <c r="G7" s="15">
        <f>([1]DataList!I8+[1]DataList!J8)</f>
        <v>0</v>
      </c>
      <c r="H7" s="15">
        <f>([1]DataList!K8+[1]DataList!L8)</f>
        <v>1</v>
      </c>
      <c r="I7" s="15">
        <f>[1]DataList!F8</f>
        <v>8</v>
      </c>
      <c r="J7" s="2"/>
      <c r="K7" s="65"/>
      <c r="L7" s="16" t="s">
        <v>16</v>
      </c>
      <c r="M7" s="17"/>
      <c r="N7" s="15">
        <f>([1]DataList!G66+[1]DataList!H66)</f>
        <v>22</v>
      </c>
      <c r="O7" s="15">
        <f>([1]DataList!E66+[1]DataList!F66)</f>
        <v>22</v>
      </c>
      <c r="P7" s="15">
        <f>([1]DataList!I66+[1]DataList!J66)-([1]DataList!K66+[1]DataList!L66)</f>
        <v>0</v>
      </c>
      <c r="Q7" s="15">
        <f>([1]DataList!I66+[1]DataList!J66)</f>
        <v>0</v>
      </c>
      <c r="R7" s="15">
        <f>([1]DataList!K66+[1]DataList!L66)</f>
        <v>0</v>
      </c>
      <c r="S7" s="15">
        <f>[1]DataList!F66</f>
        <v>3</v>
      </c>
      <c r="T7" s="2"/>
      <c r="U7" s="2"/>
      <c r="V7" s="2"/>
      <c r="W7" s="2"/>
      <c r="X7" s="2"/>
      <c r="Y7" s="2"/>
      <c r="Z7" s="2"/>
      <c r="AA7" s="2"/>
      <c r="AB7" s="2"/>
    </row>
    <row r="8" spans="1:28" ht="18.75" customHeight="1">
      <c r="A8" s="57"/>
      <c r="B8" s="13" t="s">
        <v>17</v>
      </c>
      <c r="C8" s="14"/>
      <c r="D8" s="15">
        <f>([1]DataList!G9+[1]DataList!H9)</f>
        <v>92</v>
      </c>
      <c r="E8" s="15">
        <f>([1]DataList!E9+[1]DataList!F9)</f>
        <v>94</v>
      </c>
      <c r="F8" s="15">
        <f>([1]DataList!I9+[1]DataList!J9)-([1]DataList!K9+[1]DataList!L9)</f>
        <v>2</v>
      </c>
      <c r="G8" s="15">
        <f>([1]DataList!I9+[1]DataList!J9)</f>
        <v>2</v>
      </c>
      <c r="H8" s="15">
        <f>([1]DataList!K9+[1]DataList!L9)</f>
        <v>0</v>
      </c>
      <c r="I8" s="15">
        <f>[1]DataList!F9</f>
        <v>31</v>
      </c>
      <c r="J8" s="2"/>
      <c r="K8" s="65"/>
      <c r="L8" s="16" t="s">
        <v>18</v>
      </c>
      <c r="M8" s="17"/>
      <c r="N8" s="15">
        <f>([1]DataList!G67+[1]DataList!H67)</f>
        <v>26</v>
      </c>
      <c r="O8" s="15">
        <f>([1]DataList!E67+[1]DataList!F67)</f>
        <v>27</v>
      </c>
      <c r="P8" s="15">
        <f>([1]DataList!I67+[1]DataList!J67)-([1]DataList!K67+[1]DataList!L67)</f>
        <v>1</v>
      </c>
      <c r="Q8" s="15">
        <f>([1]DataList!I67+[1]DataList!J67)</f>
        <v>1</v>
      </c>
      <c r="R8" s="15">
        <f>([1]DataList!K67+[1]DataList!L67)</f>
        <v>0</v>
      </c>
      <c r="S8" s="15">
        <f>[1]DataList!F67</f>
        <v>0</v>
      </c>
      <c r="T8" s="2"/>
      <c r="U8" s="2"/>
      <c r="V8" s="2"/>
      <c r="W8" s="2"/>
      <c r="X8" s="2"/>
      <c r="Y8" s="2"/>
      <c r="Z8" s="2"/>
      <c r="AA8" s="2"/>
      <c r="AB8" s="2"/>
    </row>
    <row r="9" spans="1:28" ht="18.75" customHeight="1">
      <c r="A9" s="57"/>
      <c r="B9" s="13" t="s">
        <v>19</v>
      </c>
      <c r="C9" s="14"/>
      <c r="D9" s="15">
        <f>([1]DataList!G10+[1]DataList!H10)</f>
        <v>35</v>
      </c>
      <c r="E9" s="15">
        <f>([1]DataList!E10+[1]DataList!F10)</f>
        <v>34</v>
      </c>
      <c r="F9" s="15">
        <f>([1]DataList!I10+[1]DataList!J10)-([1]DataList!K10+[1]DataList!L10)</f>
        <v>-1</v>
      </c>
      <c r="G9" s="15">
        <f>([1]DataList!I10+[1]DataList!J10)</f>
        <v>0</v>
      </c>
      <c r="H9" s="15">
        <f>([1]DataList!K10+[1]DataList!L10)</f>
        <v>1</v>
      </c>
      <c r="I9" s="15">
        <f>[1]DataList!F10</f>
        <v>2</v>
      </c>
      <c r="J9" s="2"/>
      <c r="K9" s="65"/>
      <c r="L9" s="16" t="s">
        <v>20</v>
      </c>
      <c r="M9" s="17"/>
      <c r="N9" s="15">
        <f>([1]DataList!G68+[1]DataList!H68)</f>
        <v>11</v>
      </c>
      <c r="O9" s="15">
        <f>([1]DataList!E68+[1]DataList!F68)</f>
        <v>11</v>
      </c>
      <c r="P9" s="15">
        <f>([1]DataList!I68+[1]DataList!J68)-([1]DataList!K68+[1]DataList!L68)</f>
        <v>0</v>
      </c>
      <c r="Q9" s="15">
        <f>([1]DataList!I68+[1]DataList!J68)</f>
        <v>0</v>
      </c>
      <c r="R9" s="15">
        <f>([1]DataList!K68+[1]DataList!L68)</f>
        <v>0</v>
      </c>
      <c r="S9" s="15">
        <f>[1]DataList!F68</f>
        <v>3</v>
      </c>
      <c r="T9" s="2"/>
      <c r="U9" s="2"/>
      <c r="V9" s="2"/>
      <c r="W9" s="2"/>
      <c r="X9" s="2"/>
      <c r="Y9" s="2"/>
      <c r="Z9" s="2"/>
      <c r="AA9" s="2"/>
      <c r="AB9" s="2"/>
    </row>
    <row r="10" spans="1:28" ht="18.75" customHeight="1" thickBot="1">
      <c r="A10" s="57"/>
      <c r="B10" s="18" t="s">
        <v>21</v>
      </c>
      <c r="C10" s="19"/>
      <c r="D10" s="20">
        <f>([1]DataList!G11+[1]DataList!H11)</f>
        <v>12</v>
      </c>
      <c r="E10" s="20">
        <f>([1]DataList!E11+[1]DataList!F11)</f>
        <v>14</v>
      </c>
      <c r="F10" s="20">
        <f>([1]DataList!I11+[1]DataList!J11)-([1]DataList!K11+[1]DataList!L11)</f>
        <v>2</v>
      </c>
      <c r="G10" s="20">
        <f>([1]DataList!I11+[1]DataList!J11)</f>
        <v>2</v>
      </c>
      <c r="H10" s="20">
        <f>([1]DataList!K11+[1]DataList!L11)</f>
        <v>0</v>
      </c>
      <c r="I10" s="20">
        <f>[1]DataList!F11</f>
        <v>6</v>
      </c>
      <c r="J10" s="2"/>
      <c r="K10" s="65"/>
      <c r="L10" s="21" t="s">
        <v>22</v>
      </c>
      <c r="M10" s="22"/>
      <c r="N10" s="20">
        <f>([1]DataList!G69+[1]DataList!H69)</f>
        <v>29</v>
      </c>
      <c r="O10" s="20">
        <f>([1]DataList!E69+[1]DataList!F69)</f>
        <v>30</v>
      </c>
      <c r="P10" s="20">
        <f>([1]DataList!I69+[1]DataList!J69)-([1]DataList!K69+[1]DataList!L69)</f>
        <v>1</v>
      </c>
      <c r="Q10" s="20">
        <f>([1]DataList!I69+[1]DataList!J69)</f>
        <v>1</v>
      </c>
      <c r="R10" s="20">
        <f>([1]DataList!K69+[1]DataList!L69)</f>
        <v>0</v>
      </c>
      <c r="S10" s="20">
        <f>[1]DataList!F69</f>
        <v>3</v>
      </c>
      <c r="T10" s="2"/>
      <c r="U10" s="2"/>
      <c r="V10" s="2"/>
      <c r="W10" s="2"/>
      <c r="X10" s="2"/>
      <c r="Y10" s="2"/>
      <c r="Z10" s="2"/>
      <c r="AA10" s="2"/>
      <c r="AB10" s="2"/>
    </row>
    <row r="11" spans="1:28" ht="18.75" customHeight="1" thickTop="1" thickBot="1">
      <c r="A11" s="58"/>
      <c r="B11" s="23" t="s">
        <v>23</v>
      </c>
      <c r="C11" s="24"/>
      <c r="D11" s="25">
        <f>([1]DataList!G12+[1]DataList!H12)</f>
        <v>613</v>
      </c>
      <c r="E11" s="25">
        <f>([1]DataList!E12+[1]DataList!F12)</f>
        <v>620</v>
      </c>
      <c r="F11" s="25">
        <f>([1]DataList!I12+[1]DataList!J12)-([1]DataList!K12+[1]DataList!L12)</f>
        <v>7</v>
      </c>
      <c r="G11" s="25">
        <f>([1]DataList!I12+[1]DataList!J12)</f>
        <v>10</v>
      </c>
      <c r="H11" s="25">
        <f>([1]DataList!K12+[1]DataList!L12)</f>
        <v>3</v>
      </c>
      <c r="I11" s="25">
        <f>[1]DataList!F12</f>
        <v>71</v>
      </c>
      <c r="J11" s="2"/>
      <c r="K11" s="66"/>
      <c r="L11" s="26" t="s">
        <v>23</v>
      </c>
      <c r="M11" s="27"/>
      <c r="N11" s="25">
        <f>([1]DataList!G70+[1]DataList!H70)</f>
        <v>135</v>
      </c>
      <c r="O11" s="25">
        <f>([1]DataList!E70+[1]DataList!F70)</f>
        <v>135</v>
      </c>
      <c r="P11" s="25">
        <f>([1]DataList!I70+[1]DataList!J70)-([1]DataList!K70+[1]DataList!L70)</f>
        <v>0</v>
      </c>
      <c r="Q11" s="25">
        <f>([1]DataList!I70+[1]DataList!J70)</f>
        <v>2</v>
      </c>
      <c r="R11" s="25">
        <f>([1]DataList!K70+[1]DataList!L70)</f>
        <v>2</v>
      </c>
      <c r="S11" s="25">
        <f>[1]DataList!F70</f>
        <v>12</v>
      </c>
      <c r="T11" s="2"/>
      <c r="U11" s="2"/>
      <c r="V11" s="2"/>
      <c r="W11" s="2"/>
      <c r="X11" s="2"/>
      <c r="Y11" s="2"/>
      <c r="Z11" s="2"/>
      <c r="AA11" s="2"/>
      <c r="AB11" s="2"/>
    </row>
    <row r="12" spans="1:28" ht="18.75" customHeight="1">
      <c r="A12" s="56" t="s">
        <v>24</v>
      </c>
      <c r="B12" s="28" t="s">
        <v>25</v>
      </c>
      <c r="C12" s="29"/>
      <c r="D12" s="30">
        <f>([1]DataList!G13+[1]DataList!H13)</f>
        <v>62</v>
      </c>
      <c r="E12" s="30">
        <f>([1]DataList!E13+[1]DataList!F13)</f>
        <v>63</v>
      </c>
      <c r="F12" s="30">
        <f>([1]DataList!I13+[1]DataList!J13)-([1]DataList!K13+[1]DataList!L13)</f>
        <v>1</v>
      </c>
      <c r="G12" s="30">
        <f>([1]DataList!I13+[1]DataList!J13)</f>
        <v>1</v>
      </c>
      <c r="H12" s="30">
        <f>([1]DataList!K13+[1]DataList!L13)</f>
        <v>0</v>
      </c>
      <c r="I12" s="30">
        <f>[1]DataList!F13</f>
        <v>0</v>
      </c>
      <c r="J12" s="2"/>
      <c r="K12" s="67" t="s">
        <v>26</v>
      </c>
      <c r="L12" s="31" t="s">
        <v>27</v>
      </c>
      <c r="M12" s="32"/>
      <c r="N12" s="30">
        <f>([1]DataList!G71+[1]DataList!H71)</f>
        <v>34</v>
      </c>
      <c r="O12" s="30">
        <f>([1]DataList!E71+[1]DataList!F71)</f>
        <v>36</v>
      </c>
      <c r="P12" s="30">
        <f>([1]DataList!I71+[1]DataList!J71)-([1]DataList!K71+[1]DataList!L71)</f>
        <v>2</v>
      </c>
      <c r="Q12" s="30">
        <f>([1]DataList!I71+[1]DataList!J71)</f>
        <v>2</v>
      </c>
      <c r="R12" s="30">
        <f>([1]DataList!K71+[1]DataList!L71)</f>
        <v>0</v>
      </c>
      <c r="S12" s="30">
        <f>[1]DataList!F71</f>
        <v>0</v>
      </c>
      <c r="T12" s="2"/>
      <c r="U12" s="2"/>
      <c r="V12" s="2"/>
      <c r="W12" s="2"/>
      <c r="X12" s="2"/>
      <c r="Y12" s="2"/>
      <c r="Z12" s="2"/>
      <c r="AA12" s="2"/>
      <c r="AB12" s="2"/>
    </row>
    <row r="13" spans="1:28" ht="18.75" customHeight="1">
      <c r="A13" s="57"/>
      <c r="B13" s="13" t="s">
        <v>28</v>
      </c>
      <c r="C13" s="14"/>
      <c r="D13" s="15">
        <f>([1]DataList!G14+[1]DataList!H14)</f>
        <v>78</v>
      </c>
      <c r="E13" s="15">
        <f>([1]DataList!E14+[1]DataList!F14)</f>
        <v>82</v>
      </c>
      <c r="F13" s="15">
        <f>([1]DataList!I14+[1]DataList!J14)-([1]DataList!K14+[1]DataList!L14)</f>
        <v>4</v>
      </c>
      <c r="G13" s="15">
        <f>([1]DataList!I14+[1]DataList!J14)</f>
        <v>4</v>
      </c>
      <c r="H13" s="15">
        <f>([1]DataList!K14+[1]DataList!L14)</f>
        <v>0</v>
      </c>
      <c r="I13" s="15">
        <f>[1]DataList!F14</f>
        <v>7</v>
      </c>
      <c r="J13" s="2"/>
      <c r="K13" s="65"/>
      <c r="L13" s="16" t="s">
        <v>29</v>
      </c>
      <c r="M13" s="17"/>
      <c r="N13" s="15">
        <f>([1]DataList!G72+[1]DataList!H72)</f>
        <v>21</v>
      </c>
      <c r="O13" s="15">
        <f>([1]DataList!E72+[1]DataList!F72)</f>
        <v>22</v>
      </c>
      <c r="P13" s="15">
        <f>([1]DataList!I72+[1]DataList!J72)-([1]DataList!K72+[1]DataList!L72)</f>
        <v>1</v>
      </c>
      <c r="Q13" s="15">
        <f>([1]DataList!I72+[1]DataList!J72)</f>
        <v>1</v>
      </c>
      <c r="R13" s="15">
        <f>([1]DataList!K72+[1]DataList!L72)</f>
        <v>0</v>
      </c>
      <c r="S13" s="15">
        <f>[1]DataList!F72</f>
        <v>1</v>
      </c>
      <c r="T13" s="2"/>
      <c r="U13" s="2"/>
      <c r="V13" s="2"/>
      <c r="W13" s="2"/>
      <c r="X13" s="2"/>
      <c r="Y13" s="2"/>
      <c r="Z13" s="2"/>
      <c r="AA13" s="2"/>
      <c r="AB13" s="2"/>
    </row>
    <row r="14" spans="1:28" ht="18.75" customHeight="1">
      <c r="A14" s="57"/>
      <c r="B14" s="13" t="s">
        <v>30</v>
      </c>
      <c r="C14" s="14"/>
      <c r="D14" s="15">
        <f>([1]DataList!G15+[1]DataList!H15)</f>
        <v>28</v>
      </c>
      <c r="E14" s="15">
        <f>([1]DataList!E15+[1]DataList!F15)</f>
        <v>27</v>
      </c>
      <c r="F14" s="15">
        <f>([1]DataList!I15+[1]DataList!J15)-([1]DataList!K15+[1]DataList!L15)</f>
        <v>-1</v>
      </c>
      <c r="G14" s="15">
        <f>([1]DataList!I15+[1]DataList!J15)</f>
        <v>0</v>
      </c>
      <c r="H14" s="15">
        <f>([1]DataList!K15+[1]DataList!L15)</f>
        <v>1</v>
      </c>
      <c r="I14" s="15">
        <f>[1]DataList!F15</f>
        <v>3</v>
      </c>
      <c r="J14" s="2"/>
      <c r="K14" s="65"/>
      <c r="L14" s="16" t="s">
        <v>31</v>
      </c>
      <c r="M14" s="17" t="s">
        <v>15</v>
      </c>
      <c r="N14" s="15">
        <f>([1]DataList!G73+[1]DataList!H73)</f>
        <v>58</v>
      </c>
      <c r="O14" s="15">
        <f>([1]DataList!E73+[1]DataList!F73)</f>
        <v>61</v>
      </c>
      <c r="P14" s="15">
        <f>([1]DataList!I73+[1]DataList!J73)-([1]DataList!K73+[1]DataList!L73)</f>
        <v>3</v>
      </c>
      <c r="Q14" s="15">
        <f>([1]DataList!I73+[1]DataList!J73)</f>
        <v>3</v>
      </c>
      <c r="R14" s="15">
        <f>([1]DataList!K73+[1]DataList!L73)</f>
        <v>0</v>
      </c>
      <c r="S14" s="15">
        <f>[1]DataList!F73</f>
        <v>8</v>
      </c>
      <c r="T14" s="2"/>
      <c r="U14" s="2"/>
      <c r="V14" s="2"/>
      <c r="W14" s="2"/>
      <c r="X14" s="2"/>
      <c r="Y14" s="2"/>
      <c r="Z14" s="2"/>
      <c r="AA14" s="2"/>
      <c r="AB14" s="2"/>
    </row>
    <row r="15" spans="1:28" ht="18.75" customHeight="1">
      <c r="A15" s="57"/>
      <c r="B15" s="13" t="s">
        <v>32</v>
      </c>
      <c r="C15" s="14"/>
      <c r="D15" s="15">
        <f>([1]DataList!G16+[1]DataList!H16)</f>
        <v>58</v>
      </c>
      <c r="E15" s="15">
        <f>([1]DataList!E16+[1]DataList!F16)</f>
        <v>58</v>
      </c>
      <c r="F15" s="15">
        <f>([1]DataList!I16+[1]DataList!J16)-([1]DataList!K16+[1]DataList!L16)</f>
        <v>0</v>
      </c>
      <c r="G15" s="15">
        <f>([1]DataList!I16+[1]DataList!J16)</f>
        <v>0</v>
      </c>
      <c r="H15" s="15">
        <f>([1]DataList!K16+[1]DataList!L16)</f>
        <v>0</v>
      </c>
      <c r="I15" s="15">
        <f>[1]DataList!F16</f>
        <v>0</v>
      </c>
      <c r="J15" s="2"/>
      <c r="K15" s="65"/>
      <c r="L15" s="16" t="s">
        <v>33</v>
      </c>
      <c r="M15" s="17"/>
      <c r="N15" s="15">
        <f>([1]DataList!G74+[1]DataList!H74)</f>
        <v>18</v>
      </c>
      <c r="O15" s="15">
        <f>([1]DataList!E74+[1]DataList!F74)</f>
        <v>22</v>
      </c>
      <c r="P15" s="15">
        <f>([1]DataList!I74+[1]DataList!J74)-([1]DataList!K74+[1]DataList!L74)</f>
        <v>4</v>
      </c>
      <c r="Q15" s="15">
        <f>([1]DataList!I74+[1]DataList!J74)</f>
        <v>5</v>
      </c>
      <c r="R15" s="15">
        <f>([1]DataList!K74+[1]DataList!L74)</f>
        <v>1</v>
      </c>
      <c r="S15" s="15">
        <f>[1]DataList!F74</f>
        <v>3</v>
      </c>
      <c r="T15" s="2"/>
      <c r="U15" s="2"/>
      <c r="V15" s="2"/>
      <c r="W15" s="2"/>
      <c r="X15" s="2"/>
      <c r="Y15" s="2"/>
      <c r="Z15" s="2"/>
      <c r="AA15" s="2"/>
      <c r="AB15" s="2"/>
    </row>
    <row r="16" spans="1:28" ht="18.75" customHeight="1">
      <c r="A16" s="57"/>
      <c r="B16" s="13" t="s">
        <v>34</v>
      </c>
      <c r="C16" s="14"/>
      <c r="D16" s="15">
        <f>([1]DataList!G17+[1]DataList!H17)</f>
        <v>41</v>
      </c>
      <c r="E16" s="15">
        <f>([1]DataList!E17+[1]DataList!F17)</f>
        <v>42</v>
      </c>
      <c r="F16" s="15">
        <f>([1]DataList!I17+[1]DataList!J17)-([1]DataList!K17+[1]DataList!L17)</f>
        <v>1</v>
      </c>
      <c r="G16" s="15">
        <f>([1]DataList!I17+[1]DataList!J17)</f>
        <v>1</v>
      </c>
      <c r="H16" s="15">
        <f>([1]DataList!K17+[1]DataList!L17)</f>
        <v>0</v>
      </c>
      <c r="I16" s="15">
        <f>[1]DataList!F17</f>
        <v>12</v>
      </c>
      <c r="J16" s="2"/>
      <c r="K16" s="65"/>
      <c r="L16" s="16" t="s">
        <v>35</v>
      </c>
      <c r="M16" s="17" t="s">
        <v>15</v>
      </c>
      <c r="N16" s="15">
        <f>([1]DataList!G75+[1]DataList!H75)</f>
        <v>40</v>
      </c>
      <c r="O16" s="15">
        <f>([1]DataList!E75+[1]DataList!F75)</f>
        <v>42</v>
      </c>
      <c r="P16" s="15">
        <f>([1]DataList!I75+[1]DataList!J75)-([1]DataList!K75+[1]DataList!L75)</f>
        <v>2</v>
      </c>
      <c r="Q16" s="15">
        <f>([1]DataList!I75+[1]DataList!J75)</f>
        <v>2</v>
      </c>
      <c r="R16" s="15">
        <f>([1]DataList!K75+[1]DataList!L75)</f>
        <v>0</v>
      </c>
      <c r="S16" s="15">
        <f>[1]DataList!F75</f>
        <v>0</v>
      </c>
      <c r="T16" s="2"/>
      <c r="U16" s="2"/>
      <c r="V16" s="2"/>
      <c r="W16" s="2"/>
      <c r="X16" s="2"/>
      <c r="Y16" s="2"/>
      <c r="Z16" s="2"/>
      <c r="AA16" s="2"/>
      <c r="AB16" s="2"/>
    </row>
    <row r="17" spans="1:28" ht="18.75" customHeight="1" thickBot="1">
      <c r="A17" s="57"/>
      <c r="B17" s="18" t="s">
        <v>36</v>
      </c>
      <c r="C17" s="19"/>
      <c r="D17" s="20">
        <f>([1]DataList!G18+[1]DataList!H18)</f>
        <v>17</v>
      </c>
      <c r="E17" s="20">
        <f>([1]DataList!E18+[1]DataList!F18)</f>
        <v>18</v>
      </c>
      <c r="F17" s="20">
        <f>([1]DataList!I18+[1]DataList!J18)-([1]DataList!K18+[1]DataList!L18)</f>
        <v>1</v>
      </c>
      <c r="G17" s="20">
        <f>([1]DataList!I18+[1]DataList!J18)</f>
        <v>1</v>
      </c>
      <c r="H17" s="20">
        <f>([1]DataList!K18+[1]DataList!L18)</f>
        <v>0</v>
      </c>
      <c r="I17" s="20">
        <f>[1]DataList!F18</f>
        <v>4</v>
      </c>
      <c r="J17" s="2"/>
      <c r="K17" s="65"/>
      <c r="L17" s="21" t="s">
        <v>37</v>
      </c>
      <c r="M17" s="22"/>
      <c r="N17" s="20">
        <f>([1]DataList!G76+[1]DataList!H76)</f>
        <v>38</v>
      </c>
      <c r="O17" s="20">
        <f>([1]DataList!E76+[1]DataList!F76)</f>
        <v>40</v>
      </c>
      <c r="P17" s="20">
        <f>([1]DataList!I76+[1]DataList!J76)-([1]DataList!K76+[1]DataList!L76)</f>
        <v>2</v>
      </c>
      <c r="Q17" s="20">
        <f>([1]DataList!I76+[1]DataList!J76)</f>
        <v>2</v>
      </c>
      <c r="R17" s="20">
        <f>([1]DataList!K76+[1]DataList!L76)</f>
        <v>0</v>
      </c>
      <c r="S17" s="20">
        <f>[1]DataList!F76</f>
        <v>0</v>
      </c>
      <c r="T17" s="2"/>
      <c r="U17" s="2"/>
      <c r="V17" s="2"/>
      <c r="W17" s="2"/>
      <c r="X17" s="2"/>
      <c r="Y17" s="2"/>
      <c r="Z17" s="2"/>
      <c r="AA17" s="2"/>
      <c r="AB17" s="2"/>
    </row>
    <row r="18" spans="1:28" ht="18.75" customHeight="1" thickTop="1" thickBot="1">
      <c r="A18" s="58"/>
      <c r="B18" s="23" t="s">
        <v>23</v>
      </c>
      <c r="C18" s="24"/>
      <c r="D18" s="25">
        <f>([1]DataList!G19+[1]DataList!H19)</f>
        <v>284</v>
      </c>
      <c r="E18" s="25">
        <f>([1]DataList!E19+[1]DataList!F19)</f>
        <v>290</v>
      </c>
      <c r="F18" s="25">
        <f>([1]DataList!I19+[1]DataList!J19)-([1]DataList!K19+[1]DataList!L19)</f>
        <v>6</v>
      </c>
      <c r="G18" s="25">
        <f>([1]DataList!I19+[1]DataList!J19)</f>
        <v>7</v>
      </c>
      <c r="H18" s="25">
        <f>([1]DataList!K19+[1]DataList!L19)</f>
        <v>1</v>
      </c>
      <c r="I18" s="25">
        <f>[1]DataList!F19</f>
        <v>26</v>
      </c>
      <c r="J18" s="2"/>
      <c r="K18" s="66"/>
      <c r="L18" s="26" t="s">
        <v>23</v>
      </c>
      <c r="M18" s="27"/>
      <c r="N18" s="25">
        <f>([1]DataList!G77+[1]DataList!H77)</f>
        <v>209</v>
      </c>
      <c r="O18" s="25">
        <f>([1]DataList!E77+[1]DataList!F77)</f>
        <v>223</v>
      </c>
      <c r="P18" s="25">
        <f>([1]DataList!I77+[1]DataList!J77)-([1]DataList!K77+[1]DataList!L77)</f>
        <v>14</v>
      </c>
      <c r="Q18" s="25">
        <f>([1]DataList!I77+[1]DataList!J77)</f>
        <v>15</v>
      </c>
      <c r="R18" s="25">
        <f>([1]DataList!K77+[1]DataList!L77)</f>
        <v>1</v>
      </c>
      <c r="S18" s="25">
        <f>[1]DataList!F77</f>
        <v>12</v>
      </c>
      <c r="T18" s="2"/>
      <c r="U18" s="2"/>
      <c r="V18" s="2"/>
      <c r="W18" s="2"/>
      <c r="X18" s="2"/>
      <c r="Y18" s="2"/>
      <c r="Z18" s="2"/>
      <c r="AA18" s="2"/>
      <c r="AB18" s="2"/>
    </row>
    <row r="19" spans="1:28" ht="18.75" customHeight="1">
      <c r="A19" s="56" t="s">
        <v>38</v>
      </c>
      <c r="B19" s="28" t="s">
        <v>39</v>
      </c>
      <c r="C19" s="29"/>
      <c r="D19" s="30">
        <f>([1]DataList!G20+[1]DataList!H20)</f>
        <v>17</v>
      </c>
      <c r="E19" s="30">
        <f>([1]DataList!E20+[1]DataList!F20)</f>
        <v>17</v>
      </c>
      <c r="F19" s="30">
        <f>([1]DataList!I20+[1]DataList!J20)-([1]DataList!K20+[1]DataList!L20)</f>
        <v>0</v>
      </c>
      <c r="G19" s="30">
        <f>([1]DataList!I20+[1]DataList!J20)</f>
        <v>1</v>
      </c>
      <c r="H19" s="30">
        <f>([1]DataList!K20+[1]DataList!L20)</f>
        <v>1</v>
      </c>
      <c r="I19" s="30">
        <f>[1]DataList!F20</f>
        <v>1</v>
      </c>
      <c r="J19" s="2"/>
      <c r="K19" s="67" t="s">
        <v>40</v>
      </c>
      <c r="L19" s="31" t="s">
        <v>41</v>
      </c>
      <c r="M19" s="32"/>
      <c r="N19" s="30">
        <f>([1]DataList!G78+[1]DataList!H78)</f>
        <v>61</v>
      </c>
      <c r="O19" s="30">
        <f>([1]DataList!E78+[1]DataList!F78)</f>
        <v>63</v>
      </c>
      <c r="P19" s="30">
        <f>([1]DataList!I78+[1]DataList!J78)-([1]DataList!K78+[1]DataList!L78)</f>
        <v>2</v>
      </c>
      <c r="Q19" s="30">
        <f>([1]DataList!I78+[1]DataList!J78)</f>
        <v>3</v>
      </c>
      <c r="R19" s="30">
        <f>([1]DataList!K78+[1]DataList!L78)</f>
        <v>1</v>
      </c>
      <c r="S19" s="30">
        <f>[1]DataList!F78</f>
        <v>4</v>
      </c>
      <c r="T19" s="2"/>
      <c r="U19" s="2"/>
      <c r="V19" s="2"/>
      <c r="W19" s="2"/>
      <c r="X19" s="2"/>
      <c r="Y19" s="2"/>
      <c r="Z19" s="2"/>
      <c r="AA19" s="2"/>
      <c r="AB19" s="2"/>
    </row>
    <row r="20" spans="1:28" ht="18.75" customHeight="1">
      <c r="A20" s="57"/>
      <c r="B20" s="13" t="s">
        <v>42</v>
      </c>
      <c r="C20" s="14" t="s">
        <v>15</v>
      </c>
      <c r="D20" s="15">
        <f>([1]DataList!G21+[1]DataList!H21)</f>
        <v>45</v>
      </c>
      <c r="E20" s="15">
        <f>([1]DataList!E21+[1]DataList!F21)</f>
        <v>46</v>
      </c>
      <c r="F20" s="15">
        <f>([1]DataList!I21+[1]DataList!J21)-([1]DataList!K21+[1]DataList!L21)</f>
        <v>1</v>
      </c>
      <c r="G20" s="15">
        <f>([1]DataList!I21+[1]DataList!J21)</f>
        <v>2</v>
      </c>
      <c r="H20" s="15">
        <f>([1]DataList!K21+[1]DataList!L21)</f>
        <v>1</v>
      </c>
      <c r="I20" s="15">
        <f>[1]DataList!F21</f>
        <v>8</v>
      </c>
      <c r="J20" s="2"/>
      <c r="K20" s="65"/>
      <c r="L20" s="16" t="s">
        <v>43</v>
      </c>
      <c r="M20" s="17"/>
      <c r="N20" s="15">
        <f>([1]DataList!G79+[1]DataList!H79)</f>
        <v>51</v>
      </c>
      <c r="O20" s="15">
        <f>([1]DataList!E79+[1]DataList!F79)</f>
        <v>52</v>
      </c>
      <c r="P20" s="15">
        <f>([1]DataList!I79+[1]DataList!J79)-([1]DataList!K79+[1]DataList!L79)</f>
        <v>1</v>
      </c>
      <c r="Q20" s="15">
        <f>([1]DataList!I79+[1]DataList!J79)</f>
        <v>1</v>
      </c>
      <c r="R20" s="15">
        <f>([1]DataList!K79+[1]DataList!L79)</f>
        <v>0</v>
      </c>
      <c r="S20" s="15">
        <f>[1]DataList!F79</f>
        <v>3</v>
      </c>
      <c r="T20" s="2"/>
      <c r="U20" s="2"/>
      <c r="V20" s="2"/>
      <c r="W20" s="2"/>
      <c r="X20" s="2"/>
      <c r="Y20" s="2"/>
      <c r="Z20" s="2"/>
      <c r="AA20" s="2"/>
      <c r="AB20" s="2"/>
    </row>
    <row r="21" spans="1:28" ht="18.75" customHeight="1">
      <c r="A21" s="57"/>
      <c r="B21" s="13" t="s">
        <v>44</v>
      </c>
      <c r="C21" s="14"/>
      <c r="D21" s="15">
        <f>([1]DataList!G22+[1]DataList!H22)</f>
        <v>24</v>
      </c>
      <c r="E21" s="15">
        <f>([1]DataList!E22+[1]DataList!F22)</f>
        <v>24</v>
      </c>
      <c r="F21" s="15">
        <f>([1]DataList!I22+[1]DataList!J22)-([1]DataList!K22+[1]DataList!L22)</f>
        <v>0</v>
      </c>
      <c r="G21" s="15">
        <f>([1]DataList!I22+[1]DataList!J22)</f>
        <v>0</v>
      </c>
      <c r="H21" s="15">
        <f>([1]DataList!K22+[1]DataList!L22)</f>
        <v>0</v>
      </c>
      <c r="I21" s="15">
        <f>[1]DataList!F22</f>
        <v>3</v>
      </c>
      <c r="J21" s="2"/>
      <c r="K21" s="65"/>
      <c r="L21" s="16" t="s">
        <v>45</v>
      </c>
      <c r="M21" s="17"/>
      <c r="N21" s="15">
        <f>([1]DataList!G80+[1]DataList!H80)</f>
        <v>31</v>
      </c>
      <c r="O21" s="15">
        <f>([1]DataList!E80+[1]DataList!F80)</f>
        <v>31</v>
      </c>
      <c r="P21" s="15">
        <f>([1]DataList!I80+[1]DataList!J80)-([1]DataList!K80+[1]DataList!L80)</f>
        <v>0</v>
      </c>
      <c r="Q21" s="15">
        <f>([1]DataList!I80+[1]DataList!J80)</f>
        <v>0</v>
      </c>
      <c r="R21" s="15">
        <f>([1]DataList!K80+[1]DataList!L80)</f>
        <v>0</v>
      </c>
      <c r="S21" s="15">
        <f>[1]DataList!F80</f>
        <v>2</v>
      </c>
      <c r="T21" s="2"/>
      <c r="U21" s="2"/>
      <c r="V21" s="2"/>
      <c r="W21" s="2"/>
      <c r="X21" s="33"/>
      <c r="Y21" s="2"/>
      <c r="Z21" s="2"/>
      <c r="AA21" s="2"/>
      <c r="AB21" s="2"/>
    </row>
    <row r="22" spans="1:28" ht="18.75" customHeight="1">
      <c r="A22" s="57"/>
      <c r="B22" s="13" t="s">
        <v>46</v>
      </c>
      <c r="C22" s="14" t="s">
        <v>15</v>
      </c>
      <c r="D22" s="15">
        <f>([1]DataList!G23+[1]DataList!H23)</f>
        <v>31</v>
      </c>
      <c r="E22" s="15">
        <f>([1]DataList!E23+[1]DataList!F23)</f>
        <v>33</v>
      </c>
      <c r="F22" s="15">
        <f>([1]DataList!I23+[1]DataList!J23)-([1]DataList!K23+[1]DataList!L23)</f>
        <v>2</v>
      </c>
      <c r="G22" s="15">
        <f>([1]DataList!I23+[1]DataList!J23)</f>
        <v>2</v>
      </c>
      <c r="H22" s="15">
        <f>([1]DataList!K23+[1]DataList!L23)</f>
        <v>0</v>
      </c>
      <c r="I22" s="15">
        <f>[1]DataList!F23</f>
        <v>3</v>
      </c>
      <c r="J22" s="2"/>
      <c r="K22" s="65"/>
      <c r="L22" s="16" t="s">
        <v>47</v>
      </c>
      <c r="M22" s="17"/>
      <c r="N22" s="15">
        <f>([1]DataList!G81+[1]DataList!H81)</f>
        <v>41</v>
      </c>
      <c r="O22" s="15">
        <f>([1]DataList!E81+[1]DataList!F81)</f>
        <v>44</v>
      </c>
      <c r="P22" s="15">
        <f>([1]DataList!I81+[1]DataList!J81)-([1]DataList!K81+[1]DataList!L81)</f>
        <v>3</v>
      </c>
      <c r="Q22" s="15">
        <f>([1]DataList!I81+[1]DataList!J81)</f>
        <v>3</v>
      </c>
      <c r="R22" s="15">
        <f>([1]DataList!K81+[1]DataList!L81)</f>
        <v>0</v>
      </c>
      <c r="S22" s="15">
        <f>[1]DataList!F81</f>
        <v>11</v>
      </c>
      <c r="T22" s="2"/>
      <c r="U22" s="2"/>
      <c r="V22" s="2"/>
      <c r="W22" s="2"/>
      <c r="X22" s="2"/>
      <c r="Y22" s="2"/>
      <c r="Z22" s="2"/>
      <c r="AA22" s="2"/>
      <c r="AB22" s="2"/>
    </row>
    <row r="23" spans="1:28" ht="18.75" customHeight="1" thickBot="1">
      <c r="A23" s="57"/>
      <c r="B23" s="18" t="s">
        <v>48</v>
      </c>
      <c r="C23" s="19"/>
      <c r="D23" s="20">
        <f>([1]DataList!G24+[1]DataList!H24)</f>
        <v>16</v>
      </c>
      <c r="E23" s="20">
        <f>([1]DataList!E24+[1]DataList!F24)</f>
        <v>15</v>
      </c>
      <c r="F23" s="20">
        <f>([1]DataList!I24+[1]DataList!J24)-([1]DataList!K24+[1]DataList!L24)</f>
        <v>-1</v>
      </c>
      <c r="G23" s="20">
        <f>([1]DataList!I24+[1]DataList!J24)</f>
        <v>1</v>
      </c>
      <c r="H23" s="20">
        <f>([1]DataList!K24+[1]DataList!L24)</f>
        <v>2</v>
      </c>
      <c r="I23" s="20">
        <f>[1]DataList!F24</f>
        <v>4</v>
      </c>
      <c r="J23" s="2"/>
      <c r="K23" s="65"/>
      <c r="L23" s="16" t="s">
        <v>49</v>
      </c>
      <c r="M23" s="17"/>
      <c r="N23" s="15">
        <f>([1]DataList!G82+[1]DataList!H82)</f>
        <v>36</v>
      </c>
      <c r="O23" s="15">
        <f>([1]DataList!E82+[1]DataList!F82)</f>
        <v>36</v>
      </c>
      <c r="P23" s="15">
        <f>([1]DataList!I82+[1]DataList!J82)-([1]DataList!K82+[1]DataList!L82)</f>
        <v>0</v>
      </c>
      <c r="Q23" s="15">
        <f>([1]DataList!I82+[1]DataList!J82)</f>
        <v>0</v>
      </c>
      <c r="R23" s="15">
        <f>([1]DataList!K82+[1]DataList!L82)</f>
        <v>0</v>
      </c>
      <c r="S23" s="15">
        <f>[1]DataList!F82</f>
        <v>9</v>
      </c>
      <c r="T23" s="2"/>
      <c r="U23" s="2"/>
      <c r="V23" s="2"/>
      <c r="W23" s="2"/>
      <c r="X23" s="2"/>
      <c r="Y23" s="2"/>
      <c r="Z23" s="2"/>
      <c r="AA23" s="2"/>
      <c r="AB23" s="2"/>
    </row>
    <row r="24" spans="1:28" ht="18.75" customHeight="1" thickTop="1" thickBot="1">
      <c r="A24" s="58"/>
      <c r="B24" s="23" t="s">
        <v>23</v>
      </c>
      <c r="C24" s="24"/>
      <c r="D24" s="25">
        <f>([1]DataList!G25+[1]DataList!H25)</f>
        <v>133</v>
      </c>
      <c r="E24" s="25">
        <f>([1]DataList!E25+[1]DataList!F25)</f>
        <v>135</v>
      </c>
      <c r="F24" s="25">
        <f>([1]DataList!I25+[1]DataList!J25)-([1]DataList!K25+[1]DataList!L25)</f>
        <v>2</v>
      </c>
      <c r="G24" s="25">
        <f>([1]DataList!I25+[1]DataList!J25)</f>
        <v>6</v>
      </c>
      <c r="H24" s="25">
        <f>([1]DataList!K25+[1]DataList!L25)</f>
        <v>4</v>
      </c>
      <c r="I24" s="25">
        <f>[1]DataList!F25</f>
        <v>19</v>
      </c>
      <c r="J24" s="2"/>
      <c r="K24" s="65"/>
      <c r="L24" s="21" t="s">
        <v>50</v>
      </c>
      <c r="M24" s="22" t="s">
        <v>15</v>
      </c>
      <c r="N24" s="20">
        <f>([1]DataList!G83+[1]DataList!H83)</f>
        <v>61</v>
      </c>
      <c r="O24" s="20">
        <f>([1]DataList!E83+[1]DataList!F83)</f>
        <v>63</v>
      </c>
      <c r="P24" s="20">
        <f>([1]DataList!I83+[1]DataList!J83)-([1]DataList!K83+[1]DataList!L83)</f>
        <v>2</v>
      </c>
      <c r="Q24" s="20">
        <f>([1]DataList!I83+[1]DataList!J83)</f>
        <v>3</v>
      </c>
      <c r="R24" s="20">
        <f>([1]DataList!K83+[1]DataList!L83)</f>
        <v>1</v>
      </c>
      <c r="S24" s="20">
        <f>[1]DataList!F83</f>
        <v>32</v>
      </c>
      <c r="T24" s="2"/>
      <c r="U24" s="2"/>
      <c r="V24" s="2"/>
      <c r="W24" s="2"/>
      <c r="X24" s="2"/>
      <c r="Y24" s="2"/>
      <c r="Z24" s="2"/>
      <c r="AA24" s="2"/>
      <c r="AB24" s="2"/>
    </row>
    <row r="25" spans="1:28" ht="18.75" customHeight="1" thickTop="1" thickBot="1">
      <c r="A25" s="68" t="s">
        <v>51</v>
      </c>
      <c r="B25" s="28" t="s">
        <v>52</v>
      </c>
      <c r="C25" s="29" t="s">
        <v>15</v>
      </c>
      <c r="D25" s="30">
        <f>([1]DataList!G26+[1]DataList!H26)</f>
        <v>90</v>
      </c>
      <c r="E25" s="30">
        <f>([1]DataList!E26+[1]DataList!F26)</f>
        <v>91</v>
      </c>
      <c r="F25" s="30">
        <f>([1]DataList!I26+[1]DataList!J26)-([1]DataList!K26+[1]DataList!L26)</f>
        <v>1</v>
      </c>
      <c r="G25" s="30">
        <f>([1]DataList!I26+[1]DataList!J26)</f>
        <v>3</v>
      </c>
      <c r="H25" s="30">
        <f>([1]DataList!K26+[1]DataList!L26)</f>
        <v>2</v>
      </c>
      <c r="I25" s="30">
        <f>[1]DataList!F26</f>
        <v>4</v>
      </c>
      <c r="J25" s="2"/>
      <c r="K25" s="66"/>
      <c r="L25" s="26" t="s">
        <v>23</v>
      </c>
      <c r="M25" s="27"/>
      <c r="N25" s="25">
        <f>([1]DataList!G84+[1]DataList!H84)</f>
        <v>281</v>
      </c>
      <c r="O25" s="25">
        <f>([1]DataList!E84+[1]DataList!F84)</f>
        <v>289</v>
      </c>
      <c r="P25" s="25">
        <f>([1]DataList!I84+[1]DataList!J84)-([1]DataList!K84+[1]DataList!L84)</f>
        <v>8</v>
      </c>
      <c r="Q25" s="25">
        <f>([1]DataList!I84+[1]DataList!J84)</f>
        <v>10</v>
      </c>
      <c r="R25" s="25">
        <f>([1]DataList!K84+[1]DataList!L84)</f>
        <v>2</v>
      </c>
      <c r="S25" s="25">
        <f>[1]DataList!F84</f>
        <v>61</v>
      </c>
      <c r="T25" s="2"/>
      <c r="U25" s="2"/>
      <c r="V25" s="2"/>
      <c r="W25" s="2"/>
      <c r="X25" s="2"/>
      <c r="Y25" s="2"/>
      <c r="Z25" s="2"/>
      <c r="AA25" s="2"/>
      <c r="AB25" s="2"/>
    </row>
    <row r="26" spans="1:28" ht="18.75" customHeight="1">
      <c r="A26" s="69"/>
      <c r="B26" s="13" t="s">
        <v>53</v>
      </c>
      <c r="C26" s="14"/>
      <c r="D26" s="15">
        <f>([1]DataList!G27+[1]DataList!H27)</f>
        <v>32</v>
      </c>
      <c r="E26" s="15">
        <f>([1]DataList!E27+[1]DataList!F27)</f>
        <v>33</v>
      </c>
      <c r="F26" s="15">
        <f>([1]DataList!I27+[1]DataList!J27)-([1]DataList!K27+[1]DataList!L27)</f>
        <v>1</v>
      </c>
      <c r="G26" s="15">
        <f>([1]DataList!I27+[1]DataList!J27)</f>
        <v>1</v>
      </c>
      <c r="H26" s="15">
        <f>([1]DataList!K27+[1]DataList!L27)</f>
        <v>0</v>
      </c>
      <c r="I26" s="15">
        <f>[1]DataList!F27</f>
        <v>7</v>
      </c>
      <c r="J26" s="2"/>
      <c r="K26" s="71" t="s">
        <v>54</v>
      </c>
      <c r="L26" s="34" t="s">
        <v>55</v>
      </c>
      <c r="M26" s="35"/>
      <c r="N26" s="36">
        <f>([1]DataList!G85+[1]DataList!H85)</f>
        <v>53</v>
      </c>
      <c r="O26" s="36">
        <f>([1]DataList!E85+[1]DataList!F85)</f>
        <v>61</v>
      </c>
      <c r="P26" s="36">
        <f>([1]DataList!I85+[1]DataList!J85)-([1]DataList!K85+[1]DataList!L85)</f>
        <v>8</v>
      </c>
      <c r="Q26" s="36">
        <f>([1]DataList!I85+[1]DataList!J85)</f>
        <v>8</v>
      </c>
      <c r="R26" s="36">
        <f>([1]DataList!K85+[1]DataList!L85)</f>
        <v>0</v>
      </c>
      <c r="S26" s="36">
        <f>[1]DataList!F85</f>
        <v>4</v>
      </c>
      <c r="T26" s="2"/>
      <c r="U26" s="2"/>
      <c r="V26" s="2"/>
      <c r="W26" s="2"/>
      <c r="X26" s="2"/>
      <c r="Y26" s="2"/>
      <c r="Z26" s="2"/>
      <c r="AA26" s="2"/>
      <c r="AB26" s="2"/>
    </row>
    <row r="27" spans="1:28" ht="18.75" customHeight="1">
      <c r="A27" s="69"/>
      <c r="B27" s="13" t="s">
        <v>56</v>
      </c>
      <c r="C27" s="14"/>
      <c r="D27" s="15">
        <f>([1]DataList!G28+[1]DataList!H28)</f>
        <v>36</v>
      </c>
      <c r="E27" s="15">
        <f>([1]DataList!E28+[1]DataList!F28)</f>
        <v>37</v>
      </c>
      <c r="F27" s="15">
        <f>([1]DataList!I28+[1]DataList!J28)-([1]DataList!K28+[1]DataList!L28)</f>
        <v>1</v>
      </c>
      <c r="G27" s="15">
        <f>([1]DataList!I28+[1]DataList!J28)</f>
        <v>1</v>
      </c>
      <c r="H27" s="15">
        <f>([1]DataList!K28+[1]DataList!L28)</f>
        <v>0</v>
      </c>
      <c r="I27" s="15">
        <f>[1]DataList!F28</f>
        <v>5</v>
      </c>
      <c r="J27" s="2"/>
      <c r="K27" s="72"/>
      <c r="L27" s="16" t="s">
        <v>57</v>
      </c>
      <c r="M27" s="17"/>
      <c r="N27" s="15">
        <f>([1]DataList!G86+[1]DataList!H86)</f>
        <v>31</v>
      </c>
      <c r="O27" s="15">
        <f>([1]DataList!E86+[1]DataList!F86)</f>
        <v>32</v>
      </c>
      <c r="P27" s="15">
        <f>([1]DataList!I86+[1]DataList!J86)-([1]DataList!K86+[1]DataList!L86)</f>
        <v>1</v>
      </c>
      <c r="Q27" s="15">
        <f>([1]DataList!I86+[1]DataList!J86)</f>
        <v>1</v>
      </c>
      <c r="R27" s="15">
        <f>([1]DataList!K86+[1]DataList!L86)</f>
        <v>0</v>
      </c>
      <c r="S27" s="15">
        <f>[1]DataList!F86</f>
        <v>2</v>
      </c>
      <c r="T27" s="2"/>
      <c r="U27" s="2"/>
      <c r="V27" s="2"/>
      <c r="W27" s="2"/>
      <c r="X27" s="2"/>
      <c r="Y27" s="2"/>
      <c r="Z27" s="2"/>
      <c r="AA27" s="2"/>
      <c r="AB27" s="2"/>
    </row>
    <row r="28" spans="1:28" ht="18.75" customHeight="1">
      <c r="A28" s="69"/>
      <c r="B28" s="13" t="s">
        <v>58</v>
      </c>
      <c r="C28" s="14"/>
      <c r="D28" s="15">
        <f>([1]DataList!G29+[1]DataList!H29)</f>
        <v>42</v>
      </c>
      <c r="E28" s="15">
        <f>([1]DataList!E29+[1]DataList!F29)</f>
        <v>41</v>
      </c>
      <c r="F28" s="15">
        <f>([1]DataList!I29+[1]DataList!J29)-([1]DataList!K29+[1]DataList!L29)</f>
        <v>-1</v>
      </c>
      <c r="G28" s="15">
        <f>([1]DataList!I29+[1]DataList!J29)</f>
        <v>0</v>
      </c>
      <c r="H28" s="15">
        <f>([1]DataList!K29+[1]DataList!L29)</f>
        <v>1</v>
      </c>
      <c r="I28" s="15">
        <f>[1]DataList!F29</f>
        <v>3</v>
      </c>
      <c r="J28" s="2"/>
      <c r="K28" s="72"/>
      <c r="L28" s="16" t="s">
        <v>59</v>
      </c>
      <c r="M28" s="17"/>
      <c r="N28" s="15">
        <f>([1]DataList!G87+[1]DataList!H87)</f>
        <v>30</v>
      </c>
      <c r="O28" s="15">
        <f>([1]DataList!E87+[1]DataList!F87)</f>
        <v>34</v>
      </c>
      <c r="P28" s="15">
        <f>([1]DataList!I87+[1]DataList!J87)-([1]DataList!K87+[1]DataList!L87)</f>
        <v>4</v>
      </c>
      <c r="Q28" s="15">
        <f>([1]DataList!I87+[1]DataList!J87)</f>
        <v>4</v>
      </c>
      <c r="R28" s="15">
        <f>([1]DataList!K87+[1]DataList!L87)</f>
        <v>0</v>
      </c>
      <c r="S28" s="15">
        <f>[1]DataList!F87</f>
        <v>14</v>
      </c>
      <c r="T28" s="2"/>
      <c r="U28" s="2"/>
      <c r="V28" s="2"/>
      <c r="W28" s="2"/>
      <c r="X28" s="2"/>
      <c r="Y28" s="2"/>
      <c r="Z28" s="2"/>
      <c r="AA28" s="2"/>
      <c r="AB28" s="2"/>
    </row>
    <row r="29" spans="1:28" ht="18.75" customHeight="1" thickBot="1">
      <c r="A29" s="69"/>
      <c r="B29" s="18" t="s">
        <v>60</v>
      </c>
      <c r="C29" s="19"/>
      <c r="D29" s="20">
        <f>([1]DataList!G30+[1]DataList!H30)</f>
        <v>17</v>
      </c>
      <c r="E29" s="20">
        <f>([1]DataList!E30+[1]DataList!F30)</f>
        <v>17</v>
      </c>
      <c r="F29" s="20">
        <f>([1]DataList!I30+[1]DataList!J30)-([1]DataList!K30+[1]DataList!L30)</f>
        <v>0</v>
      </c>
      <c r="G29" s="20">
        <f>([1]DataList!I30+[1]DataList!J30)</f>
        <v>1</v>
      </c>
      <c r="H29" s="20">
        <f>([1]DataList!K30+[1]DataList!L30)</f>
        <v>1</v>
      </c>
      <c r="I29" s="20">
        <f>[1]DataList!F30</f>
        <v>6</v>
      </c>
      <c r="J29" s="2"/>
      <c r="K29" s="72"/>
      <c r="L29" s="16" t="s">
        <v>61</v>
      </c>
      <c r="M29" s="17"/>
      <c r="N29" s="15">
        <f>([1]DataList!G88+[1]DataList!H88)</f>
        <v>29</v>
      </c>
      <c r="O29" s="15">
        <f>([1]DataList!E88+[1]DataList!F88)</f>
        <v>31</v>
      </c>
      <c r="P29" s="15">
        <f>([1]DataList!I88+[1]DataList!J88)-([1]DataList!K88+[1]DataList!L88)</f>
        <v>2</v>
      </c>
      <c r="Q29" s="15">
        <f>([1]DataList!I88+[1]DataList!J88)</f>
        <v>2</v>
      </c>
      <c r="R29" s="15">
        <f>([1]DataList!K88+[1]DataList!L88)</f>
        <v>0</v>
      </c>
      <c r="S29" s="15">
        <f>[1]DataList!F88</f>
        <v>7</v>
      </c>
      <c r="T29" s="2"/>
      <c r="U29" s="2"/>
      <c r="V29" s="2"/>
      <c r="W29" s="2"/>
      <c r="X29" s="2"/>
      <c r="Y29" s="2"/>
      <c r="Z29" s="2"/>
      <c r="AA29" s="2"/>
      <c r="AB29" s="2"/>
    </row>
    <row r="30" spans="1:28" ht="18.75" customHeight="1" thickTop="1" thickBot="1">
      <c r="A30" s="70"/>
      <c r="B30" s="37" t="s">
        <v>23</v>
      </c>
      <c r="C30" s="38"/>
      <c r="D30" s="25">
        <f>([1]DataList!G31+[1]DataList!H31)</f>
        <v>217</v>
      </c>
      <c r="E30" s="25">
        <f>([1]DataList!E31+[1]DataList!F31)</f>
        <v>219</v>
      </c>
      <c r="F30" s="25">
        <f>([1]DataList!I31+[1]DataList!J31)-([1]DataList!K31+[1]DataList!L31)</f>
        <v>2</v>
      </c>
      <c r="G30" s="25">
        <f>([1]DataList!I31+[1]DataList!J31)</f>
        <v>6</v>
      </c>
      <c r="H30" s="25">
        <f>([1]DataList!K31+[1]DataList!L31)</f>
        <v>4</v>
      </c>
      <c r="I30" s="25">
        <f>[1]DataList!F31</f>
        <v>25</v>
      </c>
      <c r="J30" s="2"/>
      <c r="K30" s="72"/>
      <c r="L30" s="16" t="s">
        <v>62</v>
      </c>
      <c r="M30" s="17"/>
      <c r="N30" s="15">
        <f>([1]DataList!G89+[1]DataList!H89)</f>
        <v>28</v>
      </c>
      <c r="O30" s="15">
        <f>([1]DataList!E89+[1]DataList!F89)</f>
        <v>32</v>
      </c>
      <c r="P30" s="15">
        <f>([1]DataList!I89+[1]DataList!J89)-([1]DataList!K89+[1]DataList!L89)</f>
        <v>4</v>
      </c>
      <c r="Q30" s="15">
        <f>([1]DataList!I89+[1]DataList!J89)</f>
        <v>4</v>
      </c>
      <c r="R30" s="15">
        <f>([1]DataList!K89+[1]DataList!L89)</f>
        <v>0</v>
      </c>
      <c r="S30" s="15">
        <f>[1]DataList!F89</f>
        <v>5</v>
      </c>
      <c r="T30" s="2"/>
      <c r="U30" s="2"/>
      <c r="V30" s="2"/>
      <c r="W30" s="2"/>
      <c r="X30" s="2"/>
      <c r="Y30" s="2"/>
      <c r="Z30" s="2"/>
      <c r="AA30" s="2"/>
      <c r="AB30" s="2"/>
    </row>
    <row r="31" spans="1:28" ht="18.75" customHeight="1" thickBot="1">
      <c r="A31" s="56" t="s">
        <v>63</v>
      </c>
      <c r="B31" s="28" t="s">
        <v>64</v>
      </c>
      <c r="C31" s="29"/>
      <c r="D31" s="30">
        <f>([1]DataList!G32+[1]DataList!H32)</f>
        <v>63</v>
      </c>
      <c r="E31" s="30">
        <f>([1]DataList!E32+[1]DataList!F32)</f>
        <v>67</v>
      </c>
      <c r="F31" s="30">
        <f>([1]DataList!I32+[1]DataList!J32)-([1]DataList!K32+[1]DataList!L32)</f>
        <v>4</v>
      </c>
      <c r="G31" s="30">
        <f>([1]DataList!I32+[1]DataList!J32)</f>
        <v>5</v>
      </c>
      <c r="H31" s="30">
        <f>([1]DataList!K32+[1]DataList!L32)</f>
        <v>1</v>
      </c>
      <c r="I31" s="30">
        <f>[1]DataList!F32</f>
        <v>3</v>
      </c>
      <c r="J31" s="2"/>
      <c r="K31" s="72"/>
      <c r="L31" s="39" t="s">
        <v>65</v>
      </c>
      <c r="M31" s="22"/>
      <c r="N31" s="20">
        <f>([1]DataList!G90+[1]DataList!H90)</f>
        <v>26</v>
      </c>
      <c r="O31" s="20">
        <f>([1]DataList!E90+[1]DataList!F90)</f>
        <v>26</v>
      </c>
      <c r="P31" s="20">
        <f>([1]DataList!I90+[1]DataList!J90)-([1]DataList!K90+[1]DataList!L90)</f>
        <v>0</v>
      </c>
      <c r="Q31" s="20">
        <f>([1]DataList!I90+[1]DataList!J90)</f>
        <v>1</v>
      </c>
      <c r="R31" s="20">
        <f>([1]DataList!K90+[1]DataList!L90)</f>
        <v>1</v>
      </c>
      <c r="S31" s="20">
        <f>[1]DataList!F90</f>
        <v>2</v>
      </c>
      <c r="T31" s="2"/>
      <c r="U31" s="2"/>
      <c r="V31" s="2"/>
      <c r="W31" s="2"/>
      <c r="X31" s="2"/>
      <c r="Y31" s="2"/>
      <c r="Z31" s="2"/>
      <c r="AA31" s="2"/>
      <c r="AB31" s="2"/>
    </row>
    <row r="32" spans="1:28" ht="18.75" customHeight="1" thickTop="1" thickBot="1">
      <c r="A32" s="57"/>
      <c r="B32" s="13" t="s">
        <v>66</v>
      </c>
      <c r="C32" s="14"/>
      <c r="D32" s="15">
        <f>([1]DataList!G33+[1]DataList!H33)</f>
        <v>34</v>
      </c>
      <c r="E32" s="15">
        <f>([1]DataList!E33+[1]DataList!F33)</f>
        <v>34</v>
      </c>
      <c r="F32" s="15">
        <f>([1]DataList!I33+[1]DataList!J33)-([1]DataList!K33+[1]DataList!L33)</f>
        <v>0</v>
      </c>
      <c r="G32" s="15">
        <f>([1]DataList!I33+[1]DataList!J33)</f>
        <v>0</v>
      </c>
      <c r="H32" s="15">
        <f>([1]DataList!K33+[1]DataList!L33)</f>
        <v>0</v>
      </c>
      <c r="I32" s="15">
        <f>[1]DataList!F33</f>
        <v>6</v>
      </c>
      <c r="J32" s="2"/>
      <c r="K32" s="73"/>
      <c r="L32" s="26" t="s">
        <v>23</v>
      </c>
      <c r="M32" s="27"/>
      <c r="N32" s="25">
        <f>([1]DataList!G91+[1]DataList!H91)</f>
        <v>197</v>
      </c>
      <c r="O32" s="25">
        <f>([1]DataList!E91+[1]DataList!F91)</f>
        <v>216</v>
      </c>
      <c r="P32" s="25">
        <f>([1]DataList!I91+[1]DataList!J91)-([1]DataList!K91+[1]DataList!L91)</f>
        <v>19</v>
      </c>
      <c r="Q32" s="25">
        <f>([1]DataList!I91+[1]DataList!J91)</f>
        <v>20</v>
      </c>
      <c r="R32" s="25">
        <f>([1]DataList!K91+[1]DataList!L91)</f>
        <v>1</v>
      </c>
      <c r="S32" s="25">
        <f>[1]DataList!F91</f>
        <v>34</v>
      </c>
      <c r="T32" s="2"/>
      <c r="U32" s="2"/>
      <c r="V32" s="2"/>
      <c r="W32" s="2"/>
      <c r="X32" s="2"/>
      <c r="Y32" s="2"/>
      <c r="Z32" s="2"/>
      <c r="AA32" s="2"/>
      <c r="AB32" s="2"/>
    </row>
    <row r="33" spans="1:28" ht="18.75" customHeight="1" thickBot="1">
      <c r="A33" s="57"/>
      <c r="B33" s="13" t="s">
        <v>67</v>
      </c>
      <c r="C33" s="14"/>
      <c r="D33" s="15">
        <f>([1]DataList!G34+[1]DataList!H34)</f>
        <v>50</v>
      </c>
      <c r="E33" s="15">
        <f>([1]DataList!E34+[1]DataList!F34)</f>
        <v>51</v>
      </c>
      <c r="F33" s="15">
        <f>([1]DataList!I34+[1]DataList!J34)-([1]DataList!K34+[1]DataList!L34)</f>
        <v>1</v>
      </c>
      <c r="G33" s="15">
        <f>([1]DataList!I34+[1]DataList!J34)</f>
        <v>1</v>
      </c>
      <c r="H33" s="15">
        <f>([1]DataList!K34+[1]DataList!L34)</f>
        <v>0</v>
      </c>
      <c r="I33" s="15">
        <f>[1]DataList!F34</f>
        <v>6</v>
      </c>
      <c r="J33" s="2"/>
      <c r="K33" s="40"/>
      <c r="L33" s="41" t="s">
        <v>68</v>
      </c>
      <c r="M33" s="42"/>
      <c r="N33" s="43">
        <f>([1]DataList!G92+[1]DataList!H92)</f>
        <v>3007</v>
      </c>
      <c r="O33" s="43">
        <f>([1]DataList!E92+[1]DataList!F92)</f>
        <v>3096</v>
      </c>
      <c r="P33" s="43">
        <f>([1]DataList!I92+[1]DataList!J92)-([1]DataList!K92+[1]DataList!L92)</f>
        <v>89</v>
      </c>
      <c r="Q33" s="43">
        <f>([1]DataList!I92+[1]DataList!J92)</f>
        <v>113</v>
      </c>
      <c r="R33" s="43">
        <f>([1]DataList!K92+[1]DataList!L92)</f>
        <v>24</v>
      </c>
      <c r="S33" s="43">
        <f>[1]DataList!F92</f>
        <v>355</v>
      </c>
      <c r="T33" s="2"/>
      <c r="U33" s="2"/>
      <c r="V33" s="2"/>
      <c r="W33" s="2"/>
      <c r="X33" s="2"/>
      <c r="Y33" s="2"/>
      <c r="Z33" s="2"/>
      <c r="AA33" s="2"/>
      <c r="AB33" s="2"/>
    </row>
    <row r="34" spans="1:28" ht="18.75" customHeight="1">
      <c r="A34" s="57"/>
      <c r="B34" s="13" t="s">
        <v>69</v>
      </c>
      <c r="C34" s="14"/>
      <c r="D34" s="15">
        <f>([1]DataList!G35+[1]DataList!H35)</f>
        <v>41</v>
      </c>
      <c r="E34" s="15">
        <f>([1]DataList!E35+[1]DataList!F35)</f>
        <v>41</v>
      </c>
      <c r="F34" s="15">
        <f>([1]DataList!I35+[1]DataList!J35)-([1]DataList!K35+[1]DataList!L35)</f>
        <v>0</v>
      </c>
      <c r="G34" s="15">
        <f>([1]DataList!I35+[1]DataList!J35)</f>
        <v>0</v>
      </c>
      <c r="H34" s="15">
        <f>([1]DataList!K35+[1]DataList!L35)</f>
        <v>0</v>
      </c>
      <c r="I34" s="15">
        <f>[1]DataList!F35</f>
        <v>2</v>
      </c>
      <c r="J34" s="2"/>
      <c r="K34" s="2"/>
      <c r="L34" s="2"/>
      <c r="M34" s="2"/>
      <c r="N34" s="2"/>
      <c r="O34" s="2"/>
      <c r="P34" s="2"/>
      <c r="Q34" s="2"/>
      <c r="R34" s="44"/>
      <c r="S34" s="2"/>
      <c r="T34" s="2"/>
      <c r="U34" s="2"/>
      <c r="V34" s="2"/>
      <c r="W34" s="2"/>
      <c r="X34" s="2"/>
      <c r="Y34" s="2"/>
      <c r="Z34" s="2"/>
      <c r="AA34" s="2"/>
    </row>
    <row r="35" spans="1:28" ht="18.75" customHeight="1" thickBot="1">
      <c r="A35" s="57"/>
      <c r="B35" s="18" t="s">
        <v>70</v>
      </c>
      <c r="C35" s="19"/>
      <c r="D35" s="20">
        <f>([1]DataList!G36+[1]DataList!H36)</f>
        <v>35</v>
      </c>
      <c r="E35" s="20">
        <f>([1]DataList!E36+[1]DataList!F36)</f>
        <v>36</v>
      </c>
      <c r="F35" s="20">
        <f>([1]DataList!I36+[1]DataList!J36)-([1]DataList!K36+[1]DataList!L36)</f>
        <v>1</v>
      </c>
      <c r="G35" s="20">
        <f>([1]DataList!I36+[1]DataList!J36)</f>
        <v>1</v>
      </c>
      <c r="H35" s="20">
        <f>([1]DataList!K36+[1]DataList!L36)</f>
        <v>0</v>
      </c>
      <c r="I35" s="20">
        <f>[1]DataList!F36</f>
        <v>4</v>
      </c>
      <c r="J35" s="2"/>
      <c r="K35" s="2"/>
      <c r="L35" s="2" t="s">
        <v>71</v>
      </c>
      <c r="M35" s="2"/>
      <c r="N35" s="2"/>
      <c r="O35" s="45">
        <v>73</v>
      </c>
      <c r="P35" s="2" t="s">
        <v>72</v>
      </c>
      <c r="Q35" s="2"/>
      <c r="R35" s="45"/>
      <c r="S35" s="2"/>
      <c r="T35" s="2"/>
      <c r="U35" s="2"/>
      <c r="V35" s="2"/>
      <c r="W35" s="2"/>
      <c r="X35" s="2"/>
      <c r="Y35" s="2"/>
      <c r="Z35" s="2"/>
      <c r="AA35" s="2"/>
    </row>
    <row r="36" spans="1:28" ht="18.75" customHeight="1" thickTop="1" thickBot="1">
      <c r="A36" s="58"/>
      <c r="B36" s="23" t="s">
        <v>23</v>
      </c>
      <c r="C36" s="24"/>
      <c r="D36" s="25">
        <f>([1]DataList!G37+[1]DataList!H37)</f>
        <v>223</v>
      </c>
      <c r="E36" s="25">
        <f>([1]DataList!E37+[1]DataList!F37)</f>
        <v>229</v>
      </c>
      <c r="F36" s="25">
        <f>([1]DataList!I37+[1]DataList!J37)-([1]DataList!K37+[1]DataList!L37)</f>
        <v>6</v>
      </c>
      <c r="G36" s="25">
        <f>([1]DataList!I37+[1]DataList!J37)</f>
        <v>7</v>
      </c>
      <c r="H36" s="25">
        <f>([1]DataList!K37+[1]DataList!L37)</f>
        <v>1</v>
      </c>
      <c r="I36" s="25">
        <f>[1]DataList!F37</f>
        <v>21</v>
      </c>
      <c r="J36" s="2"/>
      <c r="K36" s="2"/>
      <c r="L36" s="2"/>
      <c r="M36" s="2"/>
      <c r="N36" s="2"/>
      <c r="O36" s="45"/>
      <c r="P36" s="2"/>
      <c r="Q36" s="2"/>
      <c r="R36" s="45"/>
      <c r="S36" s="2"/>
      <c r="T36" s="2"/>
      <c r="U36" s="2"/>
      <c r="V36" s="2"/>
      <c r="W36" s="2"/>
      <c r="X36" s="2"/>
      <c r="Y36" s="2"/>
      <c r="Z36" s="2"/>
      <c r="AA36" s="2"/>
    </row>
    <row r="37" spans="1:28" ht="18.75" customHeight="1">
      <c r="A37" s="56" t="s">
        <v>73</v>
      </c>
      <c r="B37" s="28" t="s">
        <v>74</v>
      </c>
      <c r="C37" s="29" t="s">
        <v>15</v>
      </c>
      <c r="D37" s="30">
        <f>([1]DataList!G38+[1]DataList!H38)</f>
        <v>38</v>
      </c>
      <c r="E37" s="30">
        <f>([1]DataList!E38+[1]DataList!F38)</f>
        <v>38</v>
      </c>
      <c r="F37" s="30">
        <f>([1]DataList!I38+[1]DataList!J38)-([1]DataList!K38+[1]DataList!L38)</f>
        <v>0</v>
      </c>
      <c r="G37" s="30">
        <f>([1]DataList!I38+[1]DataList!J38)</f>
        <v>0</v>
      </c>
      <c r="H37" s="30">
        <f>([1]DataList!K38+[1]DataList!L38)</f>
        <v>0</v>
      </c>
      <c r="I37" s="30">
        <f>[1]DataList!F38</f>
        <v>5</v>
      </c>
      <c r="J37" s="2"/>
      <c r="K37" s="2"/>
      <c r="L37" s="59" t="s">
        <v>75</v>
      </c>
      <c r="M37" s="59"/>
      <c r="N37" s="59"/>
      <c r="O37" s="45">
        <v>3007</v>
      </c>
      <c r="P37" s="2" t="s">
        <v>76</v>
      </c>
      <c r="R37" s="2"/>
      <c r="S37" s="45"/>
      <c r="T37" s="2"/>
      <c r="U37" s="2"/>
      <c r="V37" s="2"/>
      <c r="W37" s="2"/>
      <c r="X37" s="2"/>
      <c r="Y37" s="2"/>
      <c r="Z37" s="2"/>
      <c r="AA37" s="2"/>
      <c r="AB37" s="2"/>
    </row>
    <row r="38" spans="1:28" ht="18.75" customHeight="1">
      <c r="A38" s="57"/>
      <c r="B38" s="13" t="s">
        <v>77</v>
      </c>
      <c r="C38" s="14"/>
      <c r="D38" s="15">
        <f>([1]DataList!G39+[1]DataList!H39)</f>
        <v>40</v>
      </c>
      <c r="E38" s="15">
        <f>([1]DataList!E39+[1]DataList!F39)</f>
        <v>40</v>
      </c>
      <c r="F38" s="15">
        <f>([1]DataList!I39+[1]DataList!J39)-([1]DataList!K39+[1]DataList!L39)</f>
        <v>0</v>
      </c>
      <c r="G38" s="15">
        <f>([1]DataList!I39+[1]DataList!J39)</f>
        <v>0</v>
      </c>
      <c r="H38" s="15">
        <f>([1]DataList!K39+[1]DataList!L39)</f>
        <v>0</v>
      </c>
      <c r="I38" s="15">
        <f>[1]DataList!F39</f>
        <v>5</v>
      </c>
      <c r="J38" s="2"/>
      <c r="K38" s="2"/>
      <c r="L38" s="2" t="s">
        <v>78</v>
      </c>
      <c r="M38" s="60">
        <v>0.11639507815098105</v>
      </c>
      <c r="N38" s="61"/>
      <c r="O38" s="45">
        <v>350</v>
      </c>
      <c r="P38" s="2" t="s">
        <v>79</v>
      </c>
      <c r="Q38" s="2"/>
      <c r="R38" s="45"/>
      <c r="S38" s="2"/>
      <c r="T38" s="2"/>
      <c r="U38" s="2"/>
      <c r="V38" s="2"/>
      <c r="W38" s="2"/>
      <c r="X38" s="2"/>
      <c r="Y38" s="2"/>
      <c r="Z38" s="2"/>
      <c r="AA38" s="2"/>
    </row>
    <row r="39" spans="1:28" ht="18.75" customHeight="1">
      <c r="A39" s="57"/>
      <c r="B39" s="13" t="s">
        <v>80</v>
      </c>
      <c r="C39" s="14" t="s">
        <v>15</v>
      </c>
      <c r="D39" s="15">
        <f>([1]DataList!G40+[1]DataList!H40)</f>
        <v>37</v>
      </c>
      <c r="E39" s="15">
        <f>([1]DataList!E40+[1]DataList!F40)</f>
        <v>40</v>
      </c>
      <c r="F39" s="15">
        <f>([1]DataList!I40+[1]DataList!J40)-([1]DataList!K40+[1]DataList!L40)</f>
        <v>3</v>
      </c>
      <c r="G39" s="15">
        <f>([1]DataList!I40+[1]DataList!J40)</f>
        <v>3</v>
      </c>
      <c r="H39" s="15">
        <f>([1]DataList!K40+[1]DataList!L40)</f>
        <v>0</v>
      </c>
      <c r="I39" s="15">
        <f>[1]DataList!F40</f>
        <v>4</v>
      </c>
      <c r="J39" s="2"/>
      <c r="K39" s="2"/>
      <c r="L39" s="2"/>
      <c r="M39" s="2"/>
      <c r="N39" s="2"/>
      <c r="O39" s="45"/>
      <c r="P39" s="2"/>
      <c r="Q39" s="2"/>
      <c r="R39" s="45"/>
      <c r="S39" s="2"/>
      <c r="T39" s="2"/>
      <c r="U39" s="2"/>
      <c r="V39" s="2"/>
      <c r="W39" s="2"/>
      <c r="X39" s="2"/>
      <c r="Y39" s="2"/>
      <c r="Z39" s="2"/>
      <c r="AA39" s="2"/>
    </row>
    <row r="40" spans="1:28" ht="18.75" customHeight="1">
      <c r="A40" s="57"/>
      <c r="B40" s="13" t="s">
        <v>81</v>
      </c>
      <c r="C40" s="14"/>
      <c r="D40" s="15">
        <f>([1]DataList!G41+[1]DataList!H41)</f>
        <v>23</v>
      </c>
      <c r="E40" s="15">
        <f>([1]DataList!E41+[1]DataList!F41)</f>
        <v>22</v>
      </c>
      <c r="F40" s="15">
        <f>([1]DataList!I41+[1]DataList!J41)-([1]DataList!K41+[1]DataList!L41)</f>
        <v>-1</v>
      </c>
      <c r="G40" s="15">
        <f>([1]DataList!I41+[1]DataList!J41)</f>
        <v>0</v>
      </c>
      <c r="H40" s="15">
        <f>([1]DataList!K41+[1]DataList!L41)</f>
        <v>1</v>
      </c>
      <c r="I40" s="15">
        <f>[1]DataList!F41</f>
        <v>0</v>
      </c>
      <c r="J40" s="2"/>
      <c r="K40" s="2"/>
      <c r="L40" s="2" t="str">
        <f>MONTH([1]DataList!A1)&amp;"月末クラブ数"</f>
        <v>9月末クラブ数</v>
      </c>
      <c r="M40" s="2"/>
      <c r="N40" s="2"/>
      <c r="O40" s="46">
        <v>73</v>
      </c>
      <c r="P40" s="2" t="s">
        <v>72</v>
      </c>
      <c r="Q40" s="2"/>
      <c r="R40" s="45"/>
      <c r="S40" s="2"/>
      <c r="T40" s="2"/>
      <c r="U40" s="2"/>
      <c r="V40" s="2"/>
      <c r="W40" s="2"/>
      <c r="X40" s="2"/>
      <c r="Y40" s="2"/>
      <c r="Z40" s="2"/>
      <c r="AA40" s="2"/>
    </row>
    <row r="41" spans="1:28" ht="18.75" customHeight="1" thickBot="1">
      <c r="A41" s="57"/>
      <c r="B41" s="18" t="s">
        <v>82</v>
      </c>
      <c r="C41" s="19"/>
      <c r="D41" s="20">
        <f>([1]DataList!G42+[1]DataList!H42)</f>
        <v>16</v>
      </c>
      <c r="E41" s="20">
        <f>([1]DataList!E42+[1]DataList!F42)</f>
        <v>17</v>
      </c>
      <c r="F41" s="20">
        <f>([1]DataList!I42+[1]DataList!J42)-([1]DataList!K42+[1]DataList!L42)</f>
        <v>1</v>
      </c>
      <c r="G41" s="20">
        <f>([1]DataList!I42+[1]DataList!J42)</f>
        <v>1</v>
      </c>
      <c r="H41" s="20">
        <f>([1]DataList!K42+[1]DataList!L42)</f>
        <v>0</v>
      </c>
      <c r="I41" s="20">
        <f>[1]DataList!F42</f>
        <v>7</v>
      </c>
      <c r="J41" s="2"/>
      <c r="K41" s="2"/>
      <c r="L41" s="2" t="str">
        <f>MONTH([1]DataList!A1)&amp;"月末会員数"</f>
        <v>9月末会員数</v>
      </c>
      <c r="M41" s="2"/>
      <c r="N41" s="2"/>
      <c r="O41" s="46">
        <f>O33</f>
        <v>3096</v>
      </c>
      <c r="P41" s="2" t="s">
        <v>76</v>
      </c>
      <c r="Q41" s="2"/>
      <c r="R41" s="45"/>
      <c r="S41" s="33"/>
      <c r="T41" s="2"/>
      <c r="U41" s="2"/>
      <c r="V41" s="2"/>
      <c r="W41" s="2"/>
      <c r="X41" s="2"/>
      <c r="Y41" s="2"/>
      <c r="Z41" s="2"/>
      <c r="AA41" s="2"/>
    </row>
    <row r="42" spans="1:28" ht="18.75" customHeight="1" thickTop="1" thickBot="1">
      <c r="A42" s="58"/>
      <c r="B42" s="37" t="s">
        <v>23</v>
      </c>
      <c r="C42" s="38"/>
      <c r="D42" s="25">
        <f>([1]DataList!G43+[1]DataList!H43)</f>
        <v>154</v>
      </c>
      <c r="E42" s="25">
        <f>([1]DataList!E43+[1]DataList!F43)</f>
        <v>157</v>
      </c>
      <c r="F42" s="25">
        <f>([1]DataList!I43+[1]DataList!J43)-([1]DataList!K43+[1]DataList!L43)</f>
        <v>3</v>
      </c>
      <c r="G42" s="25">
        <f>([1]DataList!I43+[1]DataList!J43)</f>
        <v>4</v>
      </c>
      <c r="H42" s="25">
        <f>([1]DataList!K43+[1]DataList!L43)</f>
        <v>1</v>
      </c>
      <c r="I42" s="25">
        <f>[1]DataList!F43</f>
        <v>21</v>
      </c>
      <c r="J42" s="2"/>
      <c r="K42" s="2"/>
      <c r="L42" s="2" t="s">
        <v>78</v>
      </c>
      <c r="M42" s="62">
        <f>S33/O33</f>
        <v>0.11466408268733851</v>
      </c>
      <c r="N42" s="61"/>
      <c r="O42" s="46">
        <f>S33</f>
        <v>355</v>
      </c>
      <c r="P42" s="2" t="s">
        <v>79</v>
      </c>
      <c r="Q42" s="2"/>
      <c r="R42" s="45"/>
      <c r="S42" s="2"/>
      <c r="T42" s="2"/>
      <c r="U42" s="2"/>
      <c r="V42" s="2"/>
      <c r="W42" s="2"/>
      <c r="X42" s="2"/>
      <c r="Y42" s="2"/>
      <c r="Z42" s="2"/>
      <c r="AA42" s="2"/>
    </row>
    <row r="43" spans="1:28" ht="18.75" customHeight="1">
      <c r="A43" s="56" t="s">
        <v>83</v>
      </c>
      <c r="B43" s="28" t="s">
        <v>84</v>
      </c>
      <c r="C43" s="29"/>
      <c r="D43" s="30">
        <f>([1]DataList!G44+[1]DataList!H44)</f>
        <v>62</v>
      </c>
      <c r="E43" s="30">
        <f>([1]DataList!E44+[1]DataList!F44)</f>
        <v>64</v>
      </c>
      <c r="F43" s="30">
        <f>([1]DataList!I44+[1]DataList!J44)-([1]DataList!K44+[1]DataList!L44)</f>
        <v>2</v>
      </c>
      <c r="G43" s="30">
        <f>([1]DataList!I44+[1]DataList!J44)</f>
        <v>2</v>
      </c>
      <c r="H43" s="30">
        <f>([1]DataList!K44+[1]DataList!L44)</f>
        <v>0</v>
      </c>
      <c r="I43" s="30">
        <f>[1]DataList!F44</f>
        <v>7</v>
      </c>
      <c r="J43" s="2"/>
      <c r="K43" s="2"/>
      <c r="L43" s="2" t="str">
        <f>MONTH([1]DataList!A1)&amp;"月入会者"</f>
        <v>9月入会者</v>
      </c>
      <c r="M43" s="2"/>
      <c r="N43" s="2"/>
      <c r="O43" s="46">
        <f>[1]DataList!Q92+[1]DataList!R92</f>
        <v>23</v>
      </c>
      <c r="P43" s="2" t="s">
        <v>76</v>
      </c>
      <c r="Q43" s="2"/>
      <c r="R43" s="45"/>
      <c r="S43" s="2"/>
      <c r="T43" s="2"/>
      <c r="U43" s="2"/>
      <c r="V43" s="2"/>
      <c r="W43" s="2"/>
      <c r="X43" s="2"/>
      <c r="Y43" s="2"/>
      <c r="Z43" s="2"/>
      <c r="AA43" s="2"/>
    </row>
    <row r="44" spans="1:28" ht="18.75" customHeight="1">
      <c r="A44" s="57"/>
      <c r="B44" s="13" t="s">
        <v>85</v>
      </c>
      <c r="C44" s="14"/>
      <c r="D44" s="15">
        <f>([1]DataList!G45+[1]DataList!H45)</f>
        <v>18</v>
      </c>
      <c r="E44" s="15">
        <f>([1]DataList!E45+[1]DataList!F45)</f>
        <v>18</v>
      </c>
      <c r="F44" s="15">
        <f>([1]DataList!I45+[1]DataList!J45)-([1]DataList!K45+[1]DataList!L45)</f>
        <v>0</v>
      </c>
      <c r="G44" s="15">
        <f>([1]DataList!I45+[1]DataList!J45)</f>
        <v>0</v>
      </c>
      <c r="H44" s="15">
        <f>([1]DataList!K45+[1]DataList!L45)</f>
        <v>0</v>
      </c>
      <c r="I44" s="15">
        <f>[1]DataList!F45</f>
        <v>3</v>
      </c>
      <c r="J44" s="2"/>
      <c r="K44" s="2"/>
      <c r="L44" s="2" t="s">
        <v>78</v>
      </c>
      <c r="M44" s="2"/>
      <c r="N44" s="2"/>
      <c r="O44" s="46">
        <f>[1]DataList!R92</f>
        <v>3</v>
      </c>
      <c r="P44" s="2" t="s">
        <v>79</v>
      </c>
      <c r="Q44" s="2"/>
      <c r="R44" s="45"/>
      <c r="S44" s="2"/>
      <c r="T44" s="2"/>
      <c r="U44" s="2"/>
      <c r="V44" s="2"/>
      <c r="W44" s="2"/>
      <c r="X44" s="2"/>
      <c r="Y44" s="2"/>
      <c r="Z44" s="2"/>
      <c r="AA44" s="2"/>
    </row>
    <row r="45" spans="1:28" ht="18.75" customHeight="1">
      <c r="A45" s="57"/>
      <c r="B45" s="13" t="s">
        <v>86</v>
      </c>
      <c r="C45" s="14"/>
      <c r="D45" s="15">
        <f>([1]DataList!G46+[1]DataList!H46)</f>
        <v>39</v>
      </c>
      <c r="E45" s="15">
        <f>([1]DataList!E46+[1]DataList!F46)</f>
        <v>41</v>
      </c>
      <c r="F45" s="15">
        <f>([1]DataList!I46+[1]DataList!J46)-([1]DataList!K46+[1]DataList!L46)</f>
        <v>2</v>
      </c>
      <c r="G45" s="15">
        <f>([1]DataList!I46+[1]DataList!J46)</f>
        <v>2</v>
      </c>
      <c r="H45" s="15">
        <f>([1]DataList!K46+[1]DataList!L46)</f>
        <v>0</v>
      </c>
      <c r="I45" s="15">
        <f>[1]DataList!F46</f>
        <v>2</v>
      </c>
      <c r="J45" s="2"/>
      <c r="K45" s="2"/>
      <c r="L45" s="2" t="str">
        <f>MONTH([1]DataList!A1)&amp;"月退会者"</f>
        <v>9月退会者</v>
      </c>
      <c r="M45" s="2"/>
      <c r="N45" s="2"/>
      <c r="O45" s="46">
        <f>[1]DataList!S92+[1]DataList!T92</f>
        <v>7</v>
      </c>
      <c r="P45" s="2" t="s">
        <v>76</v>
      </c>
      <c r="Q45" s="2"/>
      <c r="R45" s="45"/>
      <c r="S45" s="2"/>
      <c r="T45" s="2"/>
      <c r="U45" s="2"/>
      <c r="V45" s="2"/>
      <c r="W45" s="2"/>
      <c r="X45" s="2"/>
      <c r="Y45" s="2"/>
      <c r="Z45" s="2"/>
      <c r="AA45" s="2"/>
    </row>
    <row r="46" spans="1:28" ht="18.75" customHeight="1">
      <c r="A46" s="57"/>
      <c r="B46" s="13" t="s">
        <v>87</v>
      </c>
      <c r="C46" s="14"/>
      <c r="D46" s="15">
        <f>([1]DataList!G47+[1]DataList!H47)</f>
        <v>31</v>
      </c>
      <c r="E46" s="15">
        <f>([1]DataList!E47+[1]DataList!F47)</f>
        <v>32</v>
      </c>
      <c r="F46" s="15">
        <f>([1]DataList!I47+[1]DataList!J47)-([1]DataList!K47+[1]DataList!L47)</f>
        <v>1</v>
      </c>
      <c r="G46" s="15">
        <f>([1]DataList!I47+[1]DataList!J47)</f>
        <v>2</v>
      </c>
      <c r="H46" s="15">
        <f>([1]DataList!K47+[1]DataList!L47)</f>
        <v>1</v>
      </c>
      <c r="I46" s="15">
        <f>[1]DataList!F47</f>
        <v>7</v>
      </c>
      <c r="J46" s="2"/>
      <c r="K46" s="2"/>
      <c r="L46" s="2" t="s">
        <v>78</v>
      </c>
      <c r="M46" s="2"/>
      <c r="N46" s="2"/>
      <c r="O46" s="46">
        <f>[1]DataList!T92</f>
        <v>3</v>
      </c>
      <c r="P46" s="2" t="s">
        <v>79</v>
      </c>
      <c r="Q46" s="2"/>
      <c r="R46" s="45"/>
      <c r="S46" s="2"/>
      <c r="T46" s="2"/>
      <c r="U46" s="2"/>
      <c r="V46" s="2"/>
      <c r="W46" s="2"/>
      <c r="X46" s="2"/>
      <c r="Y46" s="2"/>
      <c r="Z46" s="2"/>
      <c r="AA46" s="2"/>
    </row>
    <row r="47" spans="1:28" ht="18.75" customHeight="1" thickBot="1">
      <c r="A47" s="57"/>
      <c r="B47" s="18" t="s">
        <v>88</v>
      </c>
      <c r="C47" s="19"/>
      <c r="D47" s="20">
        <f>([1]DataList!G48+[1]DataList!H48)</f>
        <v>16</v>
      </c>
      <c r="E47" s="20">
        <f>([1]DataList!E48+[1]DataList!F48)</f>
        <v>17</v>
      </c>
      <c r="F47" s="20">
        <f>([1]DataList!I48+[1]DataList!J48)-([1]DataList!K48+[1]DataList!L48)</f>
        <v>1</v>
      </c>
      <c r="G47" s="20">
        <f>([1]DataList!I48+[1]DataList!J48)</f>
        <v>1</v>
      </c>
      <c r="H47" s="20">
        <f>([1]DataList!K48+[1]DataList!L48)</f>
        <v>0</v>
      </c>
      <c r="I47" s="20">
        <f>[1]DataList!F48</f>
        <v>2</v>
      </c>
      <c r="J47" s="2"/>
      <c r="K47" s="2"/>
      <c r="L47" s="2"/>
      <c r="M47" s="2"/>
      <c r="N47" s="2"/>
      <c r="O47" s="46"/>
      <c r="P47" s="2"/>
      <c r="Q47" s="2"/>
      <c r="R47" s="45"/>
      <c r="S47" s="2"/>
      <c r="T47" s="2"/>
      <c r="U47" s="2"/>
      <c r="V47" s="2"/>
      <c r="W47" s="2"/>
      <c r="X47" s="2"/>
      <c r="Y47" s="2"/>
      <c r="Z47" s="2"/>
      <c r="AA47" s="2"/>
    </row>
    <row r="48" spans="1:28" ht="18.75" customHeight="1" thickTop="1" thickBot="1">
      <c r="A48" s="58"/>
      <c r="B48" s="23" t="s">
        <v>23</v>
      </c>
      <c r="C48" s="24"/>
      <c r="D48" s="25">
        <f>([1]DataList!G49+[1]DataList!H49)</f>
        <v>166</v>
      </c>
      <c r="E48" s="25">
        <f>([1]DataList!E49+[1]DataList!F49)</f>
        <v>172</v>
      </c>
      <c r="F48" s="25">
        <f>([1]DataList!I49+[1]DataList!J49)-([1]DataList!K49+[1]DataList!L49)</f>
        <v>6</v>
      </c>
      <c r="G48" s="25">
        <f>([1]DataList!I49+[1]DataList!J49)</f>
        <v>7</v>
      </c>
      <c r="H48" s="25">
        <f>([1]DataList!K49+[1]DataList!L49)</f>
        <v>1</v>
      </c>
      <c r="I48" s="25">
        <f>[1]DataList!F49</f>
        <v>21</v>
      </c>
      <c r="J48" s="2"/>
      <c r="K48" s="2"/>
      <c r="L48" s="2" t="s">
        <v>89</v>
      </c>
      <c r="M48" s="2"/>
      <c r="N48" s="2"/>
      <c r="O48" s="46">
        <f>Q33</f>
        <v>113</v>
      </c>
      <c r="P48" s="2" t="s">
        <v>76</v>
      </c>
      <c r="Q48" s="2"/>
      <c r="R48" s="45"/>
      <c r="S48" s="2"/>
      <c r="T48" s="2"/>
      <c r="U48" s="2"/>
      <c r="V48" s="2"/>
      <c r="W48" s="2"/>
      <c r="X48" s="2"/>
      <c r="Y48" s="2"/>
      <c r="Z48" s="2"/>
      <c r="AA48" s="2"/>
    </row>
    <row r="49" spans="1:28" ht="18.75" customHeight="1">
      <c r="A49" s="56" t="s">
        <v>90</v>
      </c>
      <c r="B49" s="28" t="s">
        <v>91</v>
      </c>
      <c r="C49" s="29"/>
      <c r="D49" s="30">
        <f>([1]DataList!G50+[1]DataList!H50)</f>
        <v>44</v>
      </c>
      <c r="E49" s="30">
        <f>([1]DataList!E50+[1]DataList!F50)</f>
        <v>44</v>
      </c>
      <c r="F49" s="30">
        <f>([1]DataList!I50+[1]DataList!J50)-([1]DataList!K50+[1]DataList!L50)</f>
        <v>0</v>
      </c>
      <c r="G49" s="30">
        <f>([1]DataList!I50+[1]DataList!J50)</f>
        <v>0</v>
      </c>
      <c r="H49" s="30">
        <f>([1]DataList!K50+[1]DataList!L50)</f>
        <v>0</v>
      </c>
      <c r="I49" s="30">
        <f>[1]DataList!F50</f>
        <v>2</v>
      </c>
      <c r="J49" s="2"/>
      <c r="K49" s="2"/>
      <c r="L49" s="2" t="s">
        <v>92</v>
      </c>
      <c r="M49" s="2"/>
      <c r="N49" s="2"/>
      <c r="O49" s="46">
        <f>R33</f>
        <v>24</v>
      </c>
      <c r="P49" s="2" t="s">
        <v>76</v>
      </c>
      <c r="Q49" s="2"/>
      <c r="R49" s="45"/>
      <c r="S49" s="2"/>
      <c r="T49" s="2"/>
      <c r="U49" s="2"/>
      <c r="V49" s="2"/>
      <c r="W49" s="2"/>
      <c r="X49" s="2"/>
      <c r="Y49" s="2"/>
      <c r="Z49" s="2"/>
      <c r="AA49" s="2"/>
    </row>
    <row r="50" spans="1:28" ht="18.75" customHeight="1">
      <c r="A50" s="57"/>
      <c r="B50" s="13" t="s">
        <v>93</v>
      </c>
      <c r="C50" s="14"/>
      <c r="D50" s="15">
        <f>([1]DataList!G51+[1]DataList!H51)</f>
        <v>25</v>
      </c>
      <c r="E50" s="15">
        <f>([1]DataList!E51+[1]DataList!F51)</f>
        <v>25</v>
      </c>
      <c r="F50" s="15">
        <f>([1]DataList!I51+[1]DataList!J51)-([1]DataList!K51+[1]DataList!L51)</f>
        <v>0</v>
      </c>
      <c r="G50" s="15">
        <f>([1]DataList!I51+[1]DataList!J51)</f>
        <v>0</v>
      </c>
      <c r="H50" s="15">
        <f>([1]DataList!K51+[1]DataList!L51)</f>
        <v>0</v>
      </c>
      <c r="I50" s="15">
        <f>[1]DataList!F51</f>
        <v>1</v>
      </c>
      <c r="J50" s="2"/>
      <c r="K50" s="2"/>
      <c r="L50" s="2" t="s">
        <v>94</v>
      </c>
      <c r="M50" s="2"/>
      <c r="N50" s="2"/>
      <c r="O50" s="47">
        <f>P33</f>
        <v>89</v>
      </c>
      <c r="P50" s="2" t="s">
        <v>76</v>
      </c>
      <c r="Q50" s="2"/>
      <c r="R50" s="48"/>
      <c r="S50" s="2"/>
      <c r="T50" s="2"/>
      <c r="U50" s="2"/>
      <c r="V50" s="2"/>
      <c r="W50" s="2"/>
      <c r="X50" s="2"/>
      <c r="Y50" s="2"/>
      <c r="Z50" s="2"/>
      <c r="AA50" s="2"/>
    </row>
    <row r="51" spans="1:28" ht="18.75" customHeight="1">
      <c r="A51" s="57"/>
      <c r="B51" s="13" t="s">
        <v>95</v>
      </c>
      <c r="C51" s="14" t="s">
        <v>15</v>
      </c>
      <c r="D51" s="15">
        <f>([1]DataList!G52+[1]DataList!H52)</f>
        <v>13</v>
      </c>
      <c r="E51" s="15">
        <f>([1]DataList!E52+[1]DataList!F52)</f>
        <v>22</v>
      </c>
      <c r="F51" s="15">
        <f>([1]DataList!I52+[1]DataList!J52)-([1]DataList!K52+[1]DataList!L52)</f>
        <v>9</v>
      </c>
      <c r="G51" s="15">
        <f>([1]DataList!I52+[1]DataList!J52)</f>
        <v>9</v>
      </c>
      <c r="H51" s="15">
        <f>([1]DataList!K52+[1]DataList!L52)</f>
        <v>0</v>
      </c>
      <c r="I51" s="15">
        <f>[1]DataList!F52</f>
        <v>0</v>
      </c>
      <c r="J51" s="2"/>
      <c r="K51" s="2"/>
      <c r="L51" s="2" t="s">
        <v>96</v>
      </c>
      <c r="M51" s="2"/>
      <c r="N51" s="2"/>
      <c r="O51" s="46">
        <f>S33-O38</f>
        <v>5</v>
      </c>
      <c r="P51" s="2" t="s">
        <v>76</v>
      </c>
      <c r="Q51" s="2"/>
      <c r="R51" s="45"/>
      <c r="S51" s="2"/>
      <c r="T51" s="2"/>
      <c r="U51" s="2"/>
      <c r="V51" s="2"/>
      <c r="W51" s="2"/>
      <c r="X51" s="2"/>
      <c r="Y51" s="2"/>
      <c r="Z51" s="2"/>
      <c r="AA51" s="2"/>
    </row>
    <row r="52" spans="1:28" ht="18.75" customHeight="1">
      <c r="A52" s="57"/>
      <c r="B52" s="13" t="s">
        <v>97</v>
      </c>
      <c r="C52" s="14"/>
      <c r="D52" s="15">
        <f>([1]DataList!G53+[1]DataList!H53)</f>
        <v>20</v>
      </c>
      <c r="E52" s="15">
        <f>([1]DataList!E53+[1]DataList!F53)</f>
        <v>21</v>
      </c>
      <c r="F52" s="15">
        <f>([1]DataList!I53+[1]DataList!J53)-([1]DataList!K53+[1]DataList!L53)</f>
        <v>1</v>
      </c>
      <c r="G52" s="15">
        <f>([1]DataList!I53+[1]DataList!J53)</f>
        <v>1</v>
      </c>
      <c r="H52" s="15">
        <f>([1]DataList!K53+[1]DataList!L53)</f>
        <v>0</v>
      </c>
      <c r="I52" s="15">
        <f>[1]DataList!F53</f>
        <v>6</v>
      </c>
      <c r="J52" s="2"/>
      <c r="K52" s="2"/>
      <c r="L52" s="49"/>
      <c r="M52" s="2"/>
      <c r="N52" s="2"/>
      <c r="O52" s="45"/>
      <c r="P52" s="49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8" ht="18.75" customHeight="1" thickBot="1">
      <c r="A53" s="57"/>
      <c r="B53" s="18" t="s">
        <v>98</v>
      </c>
      <c r="C53" s="19"/>
      <c r="D53" s="20">
        <f>([1]DataList!G54+[1]DataList!H54)</f>
        <v>22</v>
      </c>
      <c r="E53" s="20">
        <f>([1]DataList!E54+[1]DataList!F54)</f>
        <v>23</v>
      </c>
      <c r="F53" s="20">
        <f>([1]DataList!I54+[1]DataList!J54)-([1]DataList!K54+[1]DataList!L54)</f>
        <v>1</v>
      </c>
      <c r="G53" s="20">
        <f>([1]DataList!I54+[1]DataList!J54)</f>
        <v>1</v>
      </c>
      <c r="H53" s="20">
        <f>([1]DataList!K54+[1]DataList!L54)</f>
        <v>0</v>
      </c>
      <c r="I53" s="20">
        <f>[1]DataList!F54</f>
        <v>2</v>
      </c>
      <c r="J53" s="2"/>
      <c r="K53" s="2"/>
      <c r="L53" s="49" t="s">
        <v>99</v>
      </c>
      <c r="M53" s="49"/>
      <c r="N53" s="2"/>
      <c r="O53" s="2"/>
      <c r="P53" s="45"/>
      <c r="Q53" s="49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8.75" customHeight="1" thickTop="1" thickBot="1">
      <c r="A54" s="58"/>
      <c r="B54" s="23" t="s">
        <v>100</v>
      </c>
      <c r="C54" s="24"/>
      <c r="D54" s="25">
        <f>([1]DataList!G55+[1]DataList!H55)</f>
        <v>124</v>
      </c>
      <c r="E54" s="25">
        <f>([1]DataList!E55+[1]DataList!F55)</f>
        <v>135</v>
      </c>
      <c r="F54" s="25">
        <f>([1]DataList!I55+[1]DataList!J55)-([1]DataList!K55+[1]DataList!L55)</f>
        <v>11</v>
      </c>
      <c r="G54" s="25">
        <f>([1]DataList!I55+[1]DataList!J55)</f>
        <v>11</v>
      </c>
      <c r="H54" s="25">
        <f>([1]DataList!K55+[1]DataList!L55)</f>
        <v>0</v>
      </c>
      <c r="I54" s="25">
        <f>[1]DataList!F55</f>
        <v>11</v>
      </c>
      <c r="J54" s="2"/>
      <c r="K54" s="2">
        <v>1</v>
      </c>
      <c r="L54" s="2" t="s">
        <v>101</v>
      </c>
      <c r="M54" s="2"/>
      <c r="O54" s="50" t="s">
        <v>102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8.75" customHeight="1">
      <c r="A55" s="56" t="s">
        <v>103</v>
      </c>
      <c r="B55" s="28" t="s">
        <v>104</v>
      </c>
      <c r="C55" s="29" t="s">
        <v>15</v>
      </c>
      <c r="D55" s="30">
        <f>([1]DataList!G56+[1]DataList!H56)</f>
        <v>44</v>
      </c>
      <c r="E55" s="30">
        <f>([1]DataList!E56+[1]DataList!F56)</f>
        <v>43</v>
      </c>
      <c r="F55" s="30">
        <f>([1]DataList!I56+[1]DataList!J56)-([1]DataList!K56+[1]DataList!L56)</f>
        <v>-1</v>
      </c>
      <c r="G55" s="30">
        <f>([1]DataList!I56+[1]DataList!J56)</f>
        <v>0</v>
      </c>
      <c r="H55" s="30">
        <f>([1]DataList!K56+[1]DataList!L56)</f>
        <v>1</v>
      </c>
      <c r="I55" s="30">
        <f>[1]DataList!F56</f>
        <v>2</v>
      </c>
      <c r="J55" s="2"/>
      <c r="K55" s="2">
        <v>2</v>
      </c>
      <c r="L55" s="2" t="s">
        <v>105</v>
      </c>
      <c r="O55" s="51" t="s">
        <v>106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8" ht="18.75" customHeight="1">
      <c r="A56" s="57"/>
      <c r="B56" s="13" t="s">
        <v>107</v>
      </c>
      <c r="C56" s="14"/>
      <c r="D56" s="15">
        <f>([1]DataList!G57+[1]DataList!H57)</f>
        <v>22</v>
      </c>
      <c r="E56" s="15">
        <f>([1]DataList!E57+[1]DataList!F57)</f>
        <v>22</v>
      </c>
      <c r="F56" s="15">
        <f>([1]DataList!I57+[1]DataList!J57)-([1]DataList!K57+[1]DataList!L57)</f>
        <v>0</v>
      </c>
      <c r="G56" s="15">
        <f>([1]DataList!I57+[1]DataList!J57)</f>
        <v>1</v>
      </c>
      <c r="H56" s="15">
        <f>([1]DataList!K57+[1]DataList!L57)</f>
        <v>1</v>
      </c>
      <c r="I56" s="15">
        <f>[1]DataList!F57</f>
        <v>0</v>
      </c>
      <c r="J56" s="2"/>
      <c r="K56" s="2">
        <v>3</v>
      </c>
      <c r="L56" s="2" t="s">
        <v>108</v>
      </c>
      <c r="O56" s="51" t="s">
        <v>109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8" ht="18.75" customHeight="1">
      <c r="A57" s="57"/>
      <c r="B57" s="13" t="s">
        <v>110</v>
      </c>
      <c r="C57" s="14" t="s">
        <v>15</v>
      </c>
      <c r="D57" s="15">
        <f>([1]DataList!G58+[1]DataList!H58)</f>
        <v>66</v>
      </c>
      <c r="E57" s="15">
        <f>([1]DataList!E58+[1]DataList!F58)</f>
        <v>70</v>
      </c>
      <c r="F57" s="15">
        <f>([1]DataList!I58+[1]DataList!J58)-([1]DataList!K58+[1]DataList!L58)</f>
        <v>4</v>
      </c>
      <c r="G57" s="15">
        <f>([1]DataList!I58+[1]DataList!J58)</f>
        <v>5</v>
      </c>
      <c r="H57" s="15">
        <f>([1]DataList!K58+[1]DataList!L58)</f>
        <v>1</v>
      </c>
      <c r="I57" s="15">
        <f>[1]DataList!F58</f>
        <v>0</v>
      </c>
      <c r="J57" s="2"/>
      <c r="K57" s="2">
        <v>4</v>
      </c>
      <c r="L57" s="2" t="s">
        <v>111</v>
      </c>
      <c r="O57" s="51" t="s">
        <v>112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8" ht="18.75" customHeight="1">
      <c r="A58" s="57"/>
      <c r="B58" s="13" t="s">
        <v>113</v>
      </c>
      <c r="C58" s="14"/>
      <c r="D58" s="15">
        <f>([1]DataList!G59+[1]DataList!H59)</f>
        <v>25</v>
      </c>
      <c r="E58" s="15">
        <f>([1]DataList!E59+[1]DataList!F59)</f>
        <v>25</v>
      </c>
      <c r="F58" s="15">
        <f>([1]DataList!I59+[1]DataList!J59)-([1]DataList!K59+[1]DataList!L59)</f>
        <v>0</v>
      </c>
      <c r="G58" s="15">
        <f>([1]DataList!I59+[1]DataList!J59)</f>
        <v>0</v>
      </c>
      <c r="H58" s="15">
        <f>([1]DataList!K59+[1]DataList!L59)</f>
        <v>0</v>
      </c>
      <c r="I58" s="15">
        <f>[1]DataList!F59</f>
        <v>1</v>
      </c>
      <c r="J58" s="2"/>
      <c r="K58" s="2">
        <v>5</v>
      </c>
      <c r="L58" s="2" t="s">
        <v>114</v>
      </c>
      <c r="O58" s="51" t="s">
        <v>115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8" ht="18.75" customHeight="1">
      <c r="A59" s="57"/>
      <c r="B59" s="13" t="s">
        <v>116</v>
      </c>
      <c r="C59" s="14"/>
      <c r="D59" s="15">
        <f>([1]DataList!G60+[1]DataList!H60)</f>
        <v>19</v>
      </c>
      <c r="E59" s="15">
        <f>([1]DataList!E60+[1]DataList!F60)</f>
        <v>20</v>
      </c>
      <c r="F59" s="15">
        <f>([1]DataList!I60+[1]DataList!J60)-([1]DataList!K60+[1]DataList!L60)</f>
        <v>1</v>
      </c>
      <c r="G59" s="15">
        <f>([1]DataList!I60+[1]DataList!J60)</f>
        <v>1</v>
      </c>
      <c r="H59" s="15">
        <f>([1]DataList!K60+[1]DataList!L60)</f>
        <v>0</v>
      </c>
      <c r="I59" s="15">
        <f>[1]DataList!F60</f>
        <v>8</v>
      </c>
      <c r="J59" s="2"/>
      <c r="K59" s="2">
        <v>6</v>
      </c>
      <c r="L59" s="2" t="s">
        <v>117</v>
      </c>
      <c r="O59" s="51" t="s">
        <v>118</v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8" ht="18.75" customHeight="1">
      <c r="A60" s="57"/>
      <c r="B60" s="13" t="s">
        <v>119</v>
      </c>
      <c r="C60" s="14"/>
      <c r="D60" s="15">
        <f>([1]DataList!G61+[1]DataList!H61)</f>
        <v>47</v>
      </c>
      <c r="E60" s="15">
        <f>([1]DataList!E61+[1]DataList!F61)</f>
        <v>47</v>
      </c>
      <c r="F60" s="15">
        <f>([1]DataList!I61+[1]DataList!J61)-([1]DataList!K61+[1]DataList!L61)</f>
        <v>0</v>
      </c>
      <c r="G60" s="15">
        <f>([1]DataList!I61+[1]DataList!J61)</f>
        <v>0</v>
      </c>
      <c r="H60" s="15">
        <f>([1]DataList!K61+[1]DataList!L61)</f>
        <v>0</v>
      </c>
      <c r="I60" s="15">
        <f>[1]DataList!F61</f>
        <v>0</v>
      </c>
      <c r="J60" s="2"/>
      <c r="K60" s="2">
        <v>7</v>
      </c>
      <c r="L60" s="2" t="s">
        <v>120</v>
      </c>
      <c r="O60" s="51" t="s">
        <v>121</v>
      </c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8" ht="18.75" customHeight="1" thickBot="1">
      <c r="A61" s="57"/>
      <c r="B61" s="18" t="s">
        <v>122</v>
      </c>
      <c r="C61" s="19" t="s">
        <v>15</v>
      </c>
      <c r="D61" s="20">
        <f>([1]DataList!G62+[1]DataList!H62)</f>
        <v>48</v>
      </c>
      <c r="E61" s="20">
        <f>([1]DataList!E62+[1]DataList!F62)</f>
        <v>49</v>
      </c>
      <c r="F61" s="20">
        <f>([1]DataList!I62+[1]DataList!J62)-([1]DataList!K62+[1]DataList!L62)</f>
        <v>1</v>
      </c>
      <c r="G61" s="20">
        <f>([1]DataList!I62+[1]DataList!J62)</f>
        <v>1</v>
      </c>
      <c r="H61" s="20">
        <f>([1]DataList!K62+[1]DataList!L62)</f>
        <v>0</v>
      </c>
      <c r="I61" s="20">
        <f>[1]DataList!F62</f>
        <v>10</v>
      </c>
      <c r="J61" s="2"/>
      <c r="K61" s="2">
        <v>8</v>
      </c>
      <c r="L61" s="2" t="s">
        <v>123</v>
      </c>
      <c r="O61" s="51" t="s">
        <v>124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8" ht="18.75" customHeight="1" thickTop="1" thickBot="1">
      <c r="A62" s="58"/>
      <c r="B62" s="23" t="s">
        <v>125</v>
      </c>
      <c r="C62" s="24"/>
      <c r="D62" s="25">
        <f>([1]DataList!G63+[1]DataList!H63)</f>
        <v>271</v>
      </c>
      <c r="E62" s="25">
        <f>([1]DataList!E63+[1]DataList!F63)</f>
        <v>276</v>
      </c>
      <c r="F62" s="25">
        <f>([1]DataList!I63+[1]DataList!J63)-([1]DataList!K63+[1]DataList!L63)</f>
        <v>5</v>
      </c>
      <c r="G62" s="25">
        <f>([1]DataList!I63+[1]DataList!J63)</f>
        <v>8</v>
      </c>
      <c r="H62" s="25">
        <f>([1]DataList!K63+[1]DataList!L63)</f>
        <v>3</v>
      </c>
      <c r="I62" s="25">
        <f>[1]DataList!F63</f>
        <v>21</v>
      </c>
      <c r="J62" s="2"/>
      <c r="K62" s="2">
        <v>9</v>
      </c>
      <c r="L62" s="2" t="s">
        <v>126</v>
      </c>
      <c r="O62" s="51" t="s">
        <v>127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8" ht="18.75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>
        <v>10</v>
      </c>
      <c r="L63" s="2" t="s">
        <v>128</v>
      </c>
      <c r="O63" s="51" t="s">
        <v>129</v>
      </c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8" ht="18.75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>
        <v>11</v>
      </c>
      <c r="L64" s="2" t="s">
        <v>130</v>
      </c>
      <c r="O64" s="51" t="s">
        <v>131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8" ht="18.75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>
        <v>12</v>
      </c>
      <c r="L65" s="2" t="s">
        <v>132</v>
      </c>
      <c r="O65" s="51" t="s">
        <v>133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8" ht="18.75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>
        <v>13</v>
      </c>
      <c r="L66" s="2" t="s">
        <v>134</v>
      </c>
      <c r="O66" s="51" t="s">
        <v>135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8" ht="18.75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8.75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8.75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8.75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8.75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8.75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8.75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8.75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8.75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8.75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8.75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8.75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8.75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8.75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8.75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8.75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8.75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8.75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8.75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8.75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8.75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8.75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8.75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8.75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8.75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8.75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8.75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8.75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8.75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8.75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8.75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8.75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8.75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8.75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8.75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8.75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8.75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8.75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8.75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8.75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8.75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8.75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8.75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8.75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8.75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8.75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8.75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8.75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8.75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8.75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8.75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8.75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8.75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8.75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8.75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8.75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8.75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8.75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8.75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8.75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8.75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8.75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8.75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8.75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8.75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8.75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8.75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8.75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8.75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8.75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8.75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8.75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8.75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8.75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8.75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8.75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8.75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8.75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8.75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8.75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8.75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8.75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8.75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8.75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8.75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8.75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8.75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8.75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8.75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8.75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8.75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8.75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8.75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8.75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8.75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8.75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8.75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8.75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8.75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8.75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8.75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8.75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8.75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8.75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8.75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8.75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8.75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8.75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8.75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8.75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8.75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8.75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8.75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8.75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8.75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8.75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8.75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8.75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8.75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8.75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8.75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8.75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8.75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8.75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8.75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8.75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8.75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8.75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8.75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8.75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8.75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8.75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8.75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8.75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8.75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8.75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8.75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8.75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8.75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8.75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8.75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8.75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8.75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8.75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8.75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8.75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8.75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8.75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8.75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8.75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8.75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52"/>
      <c r="L217" s="52"/>
      <c r="M217" s="52"/>
      <c r="N217" s="52"/>
      <c r="O217" s="52"/>
      <c r="P217" s="52"/>
      <c r="Q217" s="52"/>
      <c r="R217" s="52"/>
      <c r="S217" s="5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8.75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52"/>
      <c r="L218" s="52"/>
      <c r="M218" s="52"/>
      <c r="N218" s="52"/>
      <c r="O218" s="52"/>
      <c r="P218" s="52"/>
      <c r="Q218" s="52"/>
      <c r="R218" s="52"/>
      <c r="S218" s="5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8.75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52"/>
      <c r="L219" s="52"/>
      <c r="M219" s="52"/>
      <c r="N219" s="52"/>
      <c r="O219" s="52"/>
      <c r="P219" s="52"/>
      <c r="Q219" s="52"/>
      <c r="R219" s="52"/>
      <c r="S219" s="5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8.75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52"/>
      <c r="L220" s="52"/>
      <c r="M220" s="52"/>
      <c r="N220" s="52"/>
      <c r="O220" s="52"/>
      <c r="P220" s="52"/>
      <c r="Q220" s="52"/>
      <c r="R220" s="52"/>
      <c r="S220" s="5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8.75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52"/>
      <c r="L221" s="52"/>
      <c r="M221" s="52"/>
      <c r="N221" s="52"/>
      <c r="O221" s="52"/>
      <c r="P221" s="52"/>
      <c r="Q221" s="52"/>
      <c r="R221" s="52"/>
      <c r="S221" s="5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8.75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52"/>
      <c r="L222" s="52"/>
      <c r="M222" s="52"/>
      <c r="N222" s="52"/>
      <c r="O222" s="52"/>
      <c r="P222" s="52"/>
      <c r="Q222" s="52"/>
      <c r="R222" s="52"/>
      <c r="S222" s="5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8.75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52"/>
      <c r="L223" s="52"/>
      <c r="M223" s="52"/>
      <c r="N223" s="52"/>
      <c r="O223" s="52"/>
      <c r="P223" s="52"/>
      <c r="Q223" s="52"/>
      <c r="R223" s="52"/>
      <c r="S223" s="5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8.75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52"/>
      <c r="L224" s="52"/>
      <c r="M224" s="52"/>
      <c r="N224" s="52"/>
      <c r="O224" s="52"/>
      <c r="P224" s="52"/>
      <c r="Q224" s="52"/>
      <c r="R224" s="52"/>
      <c r="S224" s="5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8.75" customHeight="1">
      <c r="A225" s="2"/>
      <c r="B225" s="2"/>
      <c r="C225" s="3"/>
      <c r="D225" s="2"/>
      <c r="E225" s="2"/>
      <c r="F225" s="2"/>
      <c r="G225" s="2"/>
      <c r="H225" s="2"/>
      <c r="I225" s="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</row>
    <row r="226" spans="1:28" ht="18.75" customHeight="1">
      <c r="A226" s="2"/>
      <c r="B226" s="2"/>
      <c r="C226" s="3"/>
      <c r="D226" s="2"/>
      <c r="E226" s="2"/>
      <c r="F226" s="2"/>
      <c r="G226" s="2"/>
      <c r="H226" s="2"/>
      <c r="I226" s="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</row>
    <row r="227" spans="1:28" ht="18.75" customHeight="1">
      <c r="A227" s="2"/>
      <c r="B227" s="2"/>
      <c r="C227" s="3"/>
      <c r="D227" s="2"/>
      <c r="E227" s="2"/>
      <c r="F227" s="2"/>
      <c r="G227" s="2"/>
      <c r="H227" s="2"/>
      <c r="I227" s="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</row>
    <row r="228" spans="1:28" ht="18.75" customHeight="1">
      <c r="A228" s="2"/>
      <c r="B228" s="2"/>
      <c r="C228" s="3"/>
      <c r="D228" s="2"/>
      <c r="E228" s="2"/>
      <c r="F228" s="2"/>
      <c r="G228" s="2"/>
      <c r="H228" s="2"/>
      <c r="I228" s="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</row>
    <row r="229" spans="1:28" ht="18.75" customHeight="1">
      <c r="A229" s="2"/>
      <c r="B229" s="2"/>
      <c r="C229" s="3"/>
      <c r="D229" s="2"/>
      <c r="E229" s="2"/>
      <c r="F229" s="2"/>
      <c r="G229" s="2"/>
      <c r="H229" s="2"/>
      <c r="I229" s="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</row>
    <row r="230" spans="1:28" ht="18.75" customHeight="1">
      <c r="A230" s="2"/>
      <c r="B230" s="2"/>
      <c r="C230" s="3"/>
      <c r="D230" s="2"/>
      <c r="E230" s="2"/>
      <c r="F230" s="2"/>
      <c r="G230" s="2"/>
      <c r="H230" s="2"/>
      <c r="I230" s="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</row>
    <row r="231" spans="1:28" ht="18.75" customHeight="1">
      <c r="A231" s="52"/>
      <c r="B231" s="52"/>
      <c r="C231" s="53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</row>
    <row r="232" spans="1:28" ht="18.75" customHeight="1">
      <c r="A232" s="52"/>
      <c r="B232" s="52"/>
      <c r="C232" s="53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</row>
    <row r="233" spans="1:28" ht="18.75" customHeight="1">
      <c r="A233" s="52"/>
      <c r="B233" s="52"/>
      <c r="C233" s="53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</row>
    <row r="234" spans="1:28" ht="18.75" customHeight="1">
      <c r="A234" s="52"/>
      <c r="B234" s="52"/>
      <c r="C234" s="53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</row>
    <row r="235" spans="1:28" ht="18.75" customHeight="1">
      <c r="A235" s="52"/>
      <c r="B235" s="52"/>
      <c r="C235" s="53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</row>
    <row r="236" spans="1:28" ht="18.75" customHeight="1">
      <c r="A236" s="52"/>
      <c r="B236" s="52"/>
      <c r="C236" s="53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</row>
    <row r="237" spans="1:28" ht="18.75" customHeight="1">
      <c r="A237" s="52"/>
      <c r="B237" s="52"/>
      <c r="C237" s="53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</row>
    <row r="238" spans="1:28" ht="18.75" customHeight="1">
      <c r="A238" s="52"/>
      <c r="B238" s="52"/>
      <c r="C238" s="53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</row>
    <row r="239" spans="1:28" ht="18.75" customHeight="1">
      <c r="A239" s="52"/>
      <c r="B239" s="52"/>
      <c r="C239" s="53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</row>
    <row r="240" spans="1:28" ht="18.75" customHeight="1">
      <c r="A240" s="52"/>
      <c r="B240" s="52"/>
      <c r="C240" s="53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</row>
    <row r="241" spans="1:28" ht="18.75" customHeight="1">
      <c r="A241" s="52"/>
      <c r="B241" s="52"/>
      <c r="C241" s="53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</row>
    <row r="242" spans="1:28" ht="18.75" customHeight="1">
      <c r="A242" s="52"/>
      <c r="B242" s="52"/>
      <c r="C242" s="53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</row>
    <row r="243" spans="1:28" ht="18.75" customHeight="1">
      <c r="A243" s="52"/>
      <c r="B243" s="52"/>
      <c r="C243" s="53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</row>
    <row r="244" spans="1:28" ht="18.75" customHeight="1">
      <c r="A244" s="52"/>
      <c r="B244" s="52"/>
      <c r="C244" s="53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</row>
    <row r="245" spans="1:28" ht="18.75" customHeight="1">
      <c r="A245" s="52"/>
      <c r="B245" s="52"/>
      <c r="C245" s="53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</row>
    <row r="246" spans="1:28" ht="18.75" customHeight="1">
      <c r="A246" s="52"/>
      <c r="B246" s="52"/>
      <c r="C246" s="53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</row>
    <row r="247" spans="1:28" ht="18.75" customHeight="1">
      <c r="A247" s="52"/>
      <c r="B247" s="52"/>
      <c r="C247" s="53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</row>
    <row r="248" spans="1:28" ht="18.75" customHeight="1">
      <c r="A248" s="52"/>
      <c r="B248" s="52"/>
      <c r="C248" s="53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</row>
    <row r="249" spans="1:28" ht="18.75" customHeight="1">
      <c r="A249" s="52"/>
      <c r="B249" s="52"/>
      <c r="C249" s="53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</row>
    <row r="250" spans="1:28" ht="18.75" customHeight="1">
      <c r="A250" s="52"/>
      <c r="B250" s="52"/>
      <c r="C250" s="53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</row>
    <row r="251" spans="1:28" ht="18.75" customHeight="1">
      <c r="A251" s="52"/>
      <c r="B251" s="52"/>
      <c r="C251" s="53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</row>
    <row r="252" spans="1:28" ht="18.75" customHeight="1">
      <c r="A252" s="52"/>
      <c r="B252" s="52"/>
      <c r="C252" s="53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</row>
    <row r="253" spans="1:28" ht="18.75" customHeight="1">
      <c r="A253" s="52"/>
      <c r="B253" s="52"/>
      <c r="C253" s="53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</row>
    <row r="254" spans="1:28" ht="18.75" customHeight="1">
      <c r="A254" s="52"/>
      <c r="B254" s="52"/>
      <c r="C254" s="53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</row>
    <row r="255" spans="1:28" ht="18.75" customHeight="1">
      <c r="A255" s="52"/>
      <c r="B255" s="52"/>
      <c r="C255" s="53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</row>
    <row r="256" spans="1:28" ht="18.75" customHeight="1">
      <c r="A256" s="52"/>
      <c r="B256" s="52"/>
      <c r="C256" s="53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</row>
    <row r="257" spans="1:28" ht="18.75" customHeight="1">
      <c r="A257" s="52"/>
      <c r="B257" s="52"/>
      <c r="C257" s="53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</row>
    <row r="258" spans="1:28" ht="18.75" customHeight="1">
      <c r="A258" s="52"/>
      <c r="B258" s="52"/>
      <c r="C258" s="53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</row>
    <row r="259" spans="1:28" ht="18.75" customHeight="1">
      <c r="A259" s="52"/>
      <c r="B259" s="52"/>
      <c r="C259" s="53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</row>
    <row r="260" spans="1:28" ht="18.75" customHeight="1">
      <c r="A260" s="52"/>
      <c r="B260" s="52"/>
      <c r="C260" s="53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</row>
    <row r="261" spans="1:28" ht="18.75" customHeight="1">
      <c r="A261" s="52"/>
      <c r="B261" s="52"/>
      <c r="C261" s="53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</row>
    <row r="262" spans="1:28" ht="18.75" customHeight="1">
      <c r="A262" s="52"/>
      <c r="B262" s="52"/>
      <c r="C262" s="53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</row>
    <row r="263" spans="1:28" ht="18.75" customHeight="1">
      <c r="A263" s="52"/>
      <c r="B263" s="52"/>
      <c r="C263" s="53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</row>
    <row r="264" spans="1:28" ht="18.75" customHeight="1">
      <c r="A264" s="52"/>
      <c r="B264" s="52"/>
      <c r="C264" s="53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</row>
    <row r="265" spans="1:28" ht="18.75" customHeight="1">
      <c r="A265" s="52"/>
      <c r="B265" s="52"/>
      <c r="C265" s="53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</row>
    <row r="266" spans="1:28" ht="18.75" customHeight="1">
      <c r="A266" s="52"/>
      <c r="B266" s="52"/>
      <c r="C266" s="53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</row>
    <row r="267" spans="1:28" ht="18.75" customHeight="1">
      <c r="A267" s="52"/>
      <c r="B267" s="52"/>
      <c r="C267" s="53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</row>
    <row r="268" spans="1:28" ht="18.75" customHeight="1">
      <c r="A268" s="52"/>
      <c r="B268" s="52"/>
      <c r="C268" s="53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</row>
    <row r="269" spans="1:28" ht="18.75" customHeight="1">
      <c r="A269" s="52"/>
      <c r="B269" s="52"/>
      <c r="C269" s="53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</row>
    <row r="270" spans="1:28" ht="18.75" customHeight="1">
      <c r="A270" s="52"/>
      <c r="B270" s="52"/>
      <c r="C270" s="53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</row>
    <row r="271" spans="1:28" ht="18.75" customHeight="1">
      <c r="A271" s="52"/>
      <c r="B271" s="52"/>
      <c r="C271" s="53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</row>
    <row r="272" spans="1:28" ht="18.75" customHeight="1">
      <c r="A272" s="52"/>
      <c r="B272" s="52"/>
      <c r="C272" s="53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</row>
    <row r="273" spans="1:28" ht="18.75" customHeight="1">
      <c r="A273" s="52"/>
      <c r="B273" s="52"/>
      <c r="C273" s="53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</row>
    <row r="274" spans="1:28" ht="18.75" customHeight="1">
      <c r="A274" s="52"/>
      <c r="B274" s="52"/>
      <c r="C274" s="53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</row>
    <row r="275" spans="1:28" ht="18.75" customHeight="1">
      <c r="A275" s="52"/>
      <c r="B275" s="52"/>
      <c r="C275" s="53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</row>
    <row r="276" spans="1:28" ht="18.75" customHeight="1">
      <c r="A276" s="52"/>
      <c r="B276" s="52"/>
      <c r="C276" s="53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</row>
    <row r="277" spans="1:28" ht="18.75" customHeight="1">
      <c r="A277" s="52"/>
      <c r="B277" s="52"/>
      <c r="C277" s="53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</row>
    <row r="278" spans="1:28" ht="18.75" customHeight="1">
      <c r="A278" s="52"/>
      <c r="B278" s="52"/>
      <c r="C278" s="53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</row>
    <row r="279" spans="1:28" ht="18.75" customHeight="1">
      <c r="A279" s="52"/>
      <c r="B279" s="52"/>
      <c r="C279" s="53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</row>
    <row r="280" spans="1:28" ht="18.75" customHeight="1">
      <c r="A280" s="52"/>
      <c r="B280" s="52"/>
      <c r="C280" s="53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</row>
    <row r="281" spans="1:28" ht="18.75" customHeight="1">
      <c r="A281" s="52"/>
      <c r="B281" s="52"/>
      <c r="C281" s="53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</row>
    <row r="282" spans="1:28" ht="18.75" customHeight="1">
      <c r="A282" s="52"/>
      <c r="B282" s="52"/>
      <c r="C282" s="53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</row>
    <row r="283" spans="1:28" ht="18.75" customHeight="1">
      <c r="A283" s="52"/>
      <c r="B283" s="52"/>
      <c r="C283" s="53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</row>
    <row r="284" spans="1:28" ht="18.75" customHeight="1">
      <c r="A284" s="52"/>
      <c r="B284" s="52"/>
      <c r="C284" s="53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</row>
    <row r="285" spans="1:28" ht="18.75" customHeight="1">
      <c r="A285" s="52"/>
      <c r="B285" s="52"/>
      <c r="C285" s="53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</row>
    <row r="286" spans="1:28" ht="18.75" customHeight="1">
      <c r="A286" s="52"/>
      <c r="B286" s="52"/>
      <c r="C286" s="53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</row>
    <row r="287" spans="1:28" ht="18.75" customHeight="1">
      <c r="A287" s="52"/>
      <c r="B287" s="52"/>
      <c r="C287" s="53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</row>
    <row r="288" spans="1:28" ht="18.75" customHeight="1">
      <c r="A288" s="52"/>
      <c r="B288" s="52"/>
      <c r="C288" s="53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</row>
    <row r="289" spans="1:28" ht="18.75" customHeight="1">
      <c r="A289" s="52"/>
      <c r="B289" s="52"/>
      <c r="C289" s="53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</row>
    <row r="290" spans="1:28" ht="18.75" customHeight="1">
      <c r="A290" s="52"/>
      <c r="B290" s="52"/>
      <c r="C290" s="53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</row>
    <row r="291" spans="1:28" ht="18.75" customHeight="1">
      <c r="A291" s="52"/>
      <c r="B291" s="52"/>
      <c r="C291" s="53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</row>
    <row r="292" spans="1:28" ht="18.75" customHeight="1">
      <c r="A292" s="52"/>
      <c r="B292" s="52"/>
      <c r="C292" s="53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</row>
    <row r="293" spans="1:28" ht="18.75" customHeight="1">
      <c r="A293" s="52"/>
      <c r="B293" s="52"/>
      <c r="C293" s="53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</row>
    <row r="294" spans="1:28" ht="18.75" customHeight="1">
      <c r="A294" s="52"/>
      <c r="B294" s="52"/>
      <c r="C294" s="53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</row>
    <row r="295" spans="1:28" ht="18.75" customHeight="1">
      <c r="A295" s="52"/>
      <c r="B295" s="52"/>
      <c r="C295" s="53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</row>
    <row r="296" spans="1:28" ht="18.75" customHeight="1">
      <c r="A296" s="52"/>
      <c r="B296" s="52"/>
      <c r="C296" s="53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</row>
    <row r="297" spans="1:28" ht="18.75" customHeight="1">
      <c r="A297" s="52"/>
      <c r="B297" s="52"/>
      <c r="C297" s="53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</row>
    <row r="298" spans="1:28" ht="18.75" customHeight="1">
      <c r="A298" s="52"/>
      <c r="B298" s="52"/>
      <c r="C298" s="53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</row>
    <row r="299" spans="1:28" ht="18.75" customHeight="1">
      <c r="A299" s="52"/>
      <c r="B299" s="52"/>
      <c r="C299" s="53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</row>
    <row r="300" spans="1:28" ht="18.75" customHeight="1">
      <c r="A300" s="52"/>
      <c r="B300" s="52"/>
      <c r="C300" s="53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</row>
    <row r="301" spans="1:28" ht="18.75" customHeight="1">
      <c r="A301" s="52"/>
      <c r="B301" s="52"/>
      <c r="C301" s="53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</row>
    <row r="302" spans="1:28" ht="18.75" customHeight="1">
      <c r="A302" s="52"/>
      <c r="B302" s="52"/>
      <c r="C302" s="53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</row>
    <row r="303" spans="1:28" ht="18.75" customHeight="1">
      <c r="A303" s="52"/>
      <c r="B303" s="52"/>
      <c r="C303" s="53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</row>
    <row r="304" spans="1:28" ht="18.75" customHeight="1">
      <c r="A304" s="52"/>
      <c r="B304" s="52"/>
      <c r="C304" s="53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</row>
    <row r="305" spans="1:28" ht="18.75" customHeight="1">
      <c r="A305" s="52"/>
      <c r="B305" s="52"/>
      <c r="C305" s="53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</row>
    <row r="306" spans="1:28" ht="18.75" customHeight="1">
      <c r="A306" s="52"/>
      <c r="B306" s="52"/>
      <c r="C306" s="53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</row>
    <row r="307" spans="1:28" ht="18.75" customHeight="1">
      <c r="A307" s="52"/>
      <c r="B307" s="52"/>
      <c r="C307" s="53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</row>
    <row r="308" spans="1:28" ht="18.75" customHeight="1">
      <c r="A308" s="52"/>
      <c r="B308" s="52"/>
      <c r="C308" s="53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</row>
    <row r="309" spans="1:28" ht="18.75" customHeight="1">
      <c r="A309" s="52"/>
      <c r="B309" s="52"/>
      <c r="C309" s="53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</row>
    <row r="310" spans="1:28" ht="18.75" customHeight="1">
      <c r="A310" s="52"/>
      <c r="B310" s="52"/>
      <c r="C310" s="53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</row>
    <row r="311" spans="1:28" ht="18.75" customHeight="1">
      <c r="A311" s="52"/>
      <c r="B311" s="52"/>
      <c r="C311" s="53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</row>
    <row r="312" spans="1:28" ht="18.75" customHeight="1">
      <c r="A312" s="52"/>
      <c r="B312" s="52"/>
      <c r="C312" s="53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</row>
    <row r="313" spans="1:28" ht="18.75" customHeight="1">
      <c r="A313" s="52"/>
      <c r="B313" s="52"/>
      <c r="C313" s="53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</row>
    <row r="314" spans="1:28" ht="18.75" customHeight="1">
      <c r="A314" s="52"/>
      <c r="B314" s="52"/>
      <c r="C314" s="53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</row>
    <row r="315" spans="1:28" ht="18.75" customHeight="1">
      <c r="A315" s="52"/>
      <c r="B315" s="52"/>
      <c r="C315" s="53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</row>
    <row r="316" spans="1:28" ht="18.75" customHeight="1">
      <c r="A316" s="52"/>
      <c r="B316" s="52"/>
      <c r="C316" s="53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</row>
    <row r="317" spans="1:28" ht="18.75" customHeight="1">
      <c r="A317" s="52"/>
      <c r="B317" s="52"/>
      <c r="C317" s="53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</row>
    <row r="318" spans="1:28" ht="18.75" customHeight="1">
      <c r="A318" s="52"/>
      <c r="B318" s="52"/>
      <c r="C318" s="53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</row>
    <row r="319" spans="1:28" ht="18.75" customHeight="1">
      <c r="A319" s="52"/>
      <c r="B319" s="52"/>
      <c r="C319" s="53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</row>
    <row r="320" spans="1:28" ht="18.75" customHeight="1">
      <c r="A320" s="52"/>
      <c r="B320" s="52"/>
      <c r="C320" s="53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</row>
    <row r="321" spans="1:28" ht="18.75" customHeight="1">
      <c r="A321" s="52"/>
      <c r="B321" s="52"/>
      <c r="C321" s="53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</row>
    <row r="322" spans="1:28" ht="18.75" customHeight="1">
      <c r="A322" s="52"/>
      <c r="B322" s="52"/>
      <c r="C322" s="53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</row>
    <row r="323" spans="1:28" ht="18.75" customHeight="1">
      <c r="A323" s="52"/>
      <c r="B323" s="52"/>
      <c r="C323" s="53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</row>
    <row r="324" spans="1:28" ht="18.75" customHeight="1">
      <c r="A324" s="52"/>
      <c r="B324" s="52"/>
      <c r="C324" s="53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</row>
    <row r="325" spans="1:28" ht="18.75" customHeight="1">
      <c r="A325" s="52"/>
      <c r="B325" s="52"/>
      <c r="C325" s="53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</row>
    <row r="326" spans="1:28" ht="18.75" customHeight="1">
      <c r="A326" s="52"/>
      <c r="B326" s="52"/>
      <c r="C326" s="53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</row>
    <row r="327" spans="1:28" ht="18.75" customHeight="1">
      <c r="A327" s="52"/>
      <c r="B327" s="52"/>
      <c r="C327" s="53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</row>
    <row r="328" spans="1:28" ht="18.75" customHeight="1">
      <c r="A328" s="52"/>
      <c r="B328" s="52"/>
      <c r="C328" s="53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</row>
    <row r="329" spans="1:28" ht="18.75" customHeight="1">
      <c r="A329" s="52"/>
      <c r="B329" s="52"/>
      <c r="C329" s="53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</row>
    <row r="330" spans="1:28" ht="18.75" customHeight="1">
      <c r="A330" s="52"/>
      <c r="B330" s="52"/>
      <c r="C330" s="53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</row>
    <row r="331" spans="1:28" ht="18.75" customHeight="1">
      <c r="A331" s="52"/>
      <c r="B331" s="52"/>
      <c r="C331" s="53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</row>
    <row r="332" spans="1:28" ht="18.75" customHeight="1">
      <c r="A332" s="52"/>
      <c r="B332" s="52"/>
      <c r="C332" s="53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</row>
    <row r="333" spans="1:28" ht="18.75" customHeight="1">
      <c r="A333" s="52"/>
      <c r="B333" s="52"/>
      <c r="C333" s="53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</row>
    <row r="334" spans="1:28" ht="18.75" customHeight="1">
      <c r="A334" s="52"/>
      <c r="B334" s="52"/>
      <c r="C334" s="53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</row>
    <row r="335" spans="1:28" ht="18.75" customHeight="1">
      <c r="A335" s="52"/>
      <c r="B335" s="52"/>
      <c r="C335" s="53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</row>
    <row r="336" spans="1:28" ht="18.75" customHeight="1">
      <c r="A336" s="52"/>
      <c r="B336" s="52"/>
      <c r="C336" s="53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</row>
    <row r="337" spans="1:28" ht="18.75" customHeight="1">
      <c r="A337" s="52"/>
      <c r="B337" s="52"/>
      <c r="C337" s="53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</row>
    <row r="338" spans="1:28" ht="18.75" customHeight="1">
      <c r="A338" s="52"/>
      <c r="B338" s="52"/>
      <c r="C338" s="53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</row>
    <row r="339" spans="1:28" ht="18.75" customHeight="1">
      <c r="A339" s="52"/>
      <c r="B339" s="52"/>
      <c r="C339" s="53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</row>
    <row r="340" spans="1:28" ht="18.75" customHeight="1">
      <c r="A340" s="52"/>
      <c r="B340" s="52"/>
      <c r="C340" s="53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</row>
    <row r="341" spans="1:28" ht="18.75" customHeight="1">
      <c r="A341" s="52"/>
      <c r="B341" s="52"/>
      <c r="C341" s="53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</row>
    <row r="342" spans="1:28" ht="18.75" customHeight="1">
      <c r="A342" s="52"/>
      <c r="B342" s="52"/>
      <c r="C342" s="53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</row>
    <row r="343" spans="1:28" ht="18.75" customHeight="1">
      <c r="A343" s="52"/>
      <c r="B343" s="52"/>
      <c r="C343" s="53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</row>
    <row r="344" spans="1:28" ht="18.75" customHeight="1">
      <c r="A344" s="52"/>
      <c r="B344" s="52"/>
      <c r="C344" s="53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</row>
    <row r="345" spans="1:28" ht="18.75" customHeight="1">
      <c r="A345" s="52"/>
      <c r="B345" s="52"/>
      <c r="C345" s="53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</row>
    <row r="346" spans="1:28" ht="18.75" customHeight="1">
      <c r="A346" s="52"/>
      <c r="B346" s="52"/>
      <c r="C346" s="53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</row>
    <row r="347" spans="1:28" ht="18.75" customHeight="1">
      <c r="A347" s="52"/>
      <c r="B347" s="52"/>
      <c r="C347" s="53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</row>
    <row r="348" spans="1:28" ht="18.75" customHeight="1">
      <c r="A348" s="52"/>
      <c r="B348" s="52"/>
      <c r="C348" s="53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</row>
    <row r="349" spans="1:28" ht="18.75" customHeight="1">
      <c r="A349" s="52"/>
      <c r="B349" s="52"/>
      <c r="C349" s="53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</row>
    <row r="350" spans="1:28" ht="18.75" customHeight="1">
      <c r="A350" s="52"/>
      <c r="B350" s="52"/>
      <c r="C350" s="53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</row>
    <row r="351" spans="1:28" ht="18.75" customHeight="1">
      <c r="A351" s="52"/>
      <c r="B351" s="52"/>
      <c r="C351" s="53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</row>
    <row r="352" spans="1:28" ht="18.75" customHeight="1">
      <c r="A352" s="52"/>
      <c r="B352" s="52"/>
      <c r="C352" s="53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</row>
    <row r="353" spans="1:28" ht="18.75" customHeight="1">
      <c r="A353" s="52"/>
      <c r="B353" s="52"/>
      <c r="C353" s="53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</row>
    <row r="354" spans="1:28" ht="18.75" customHeight="1">
      <c r="A354" s="52"/>
      <c r="B354" s="52"/>
      <c r="C354" s="53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</row>
    <row r="355" spans="1:28" ht="18.75" customHeight="1">
      <c r="A355" s="52"/>
      <c r="B355" s="52"/>
      <c r="C355" s="53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</row>
    <row r="356" spans="1:28" ht="18.75" customHeight="1">
      <c r="A356" s="52"/>
      <c r="B356" s="52"/>
      <c r="C356" s="53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</row>
    <row r="357" spans="1:28" ht="18.75" customHeight="1">
      <c r="A357" s="52"/>
      <c r="B357" s="52"/>
      <c r="C357" s="53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</row>
    <row r="358" spans="1:28" ht="18.75" customHeight="1">
      <c r="A358" s="52"/>
      <c r="B358" s="52"/>
      <c r="C358" s="53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</row>
    <row r="359" spans="1:28" ht="18.75" customHeight="1">
      <c r="A359" s="52"/>
      <c r="B359" s="52"/>
      <c r="C359" s="53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</row>
    <row r="360" spans="1:28" ht="18.75" customHeight="1">
      <c r="A360" s="52"/>
      <c r="B360" s="52"/>
      <c r="C360" s="53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</row>
    <row r="361" spans="1:28" ht="18.75" customHeight="1">
      <c r="A361" s="52"/>
      <c r="B361" s="52"/>
      <c r="C361" s="53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</row>
    <row r="362" spans="1:28" ht="18.75" customHeight="1">
      <c r="A362" s="52"/>
      <c r="B362" s="52"/>
      <c r="C362" s="53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</row>
    <row r="363" spans="1:28" ht="18.75" customHeight="1">
      <c r="A363" s="52"/>
      <c r="B363" s="52"/>
      <c r="C363" s="53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</row>
    <row r="364" spans="1:28" ht="18.75" customHeight="1">
      <c r="A364" s="52"/>
      <c r="B364" s="52"/>
      <c r="C364" s="53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</row>
    <row r="365" spans="1:28" ht="18.75" customHeight="1">
      <c r="A365" s="52"/>
      <c r="B365" s="52"/>
      <c r="C365" s="53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</row>
    <row r="366" spans="1:28" ht="18.75" customHeight="1">
      <c r="A366" s="52"/>
      <c r="B366" s="52"/>
      <c r="C366" s="53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</row>
    <row r="367" spans="1:28" ht="18.75" customHeight="1">
      <c r="A367" s="52"/>
      <c r="B367" s="52"/>
      <c r="C367" s="53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</row>
    <row r="368" spans="1:28" ht="18.75" customHeight="1">
      <c r="A368" s="52"/>
      <c r="B368" s="52"/>
      <c r="C368" s="53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</row>
    <row r="369" spans="1:28" ht="18.75" customHeight="1">
      <c r="A369" s="52"/>
      <c r="B369" s="52"/>
      <c r="C369" s="53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</row>
    <row r="370" spans="1:28" ht="18.75" customHeight="1">
      <c r="A370" s="52"/>
      <c r="B370" s="52"/>
      <c r="C370" s="53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</row>
    <row r="371" spans="1:28" ht="18.75" customHeight="1">
      <c r="A371" s="52"/>
      <c r="B371" s="52"/>
      <c r="C371" s="53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</row>
    <row r="372" spans="1:28" ht="18.75" customHeight="1">
      <c r="A372" s="52"/>
      <c r="B372" s="52"/>
      <c r="C372" s="53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</row>
    <row r="373" spans="1:28" ht="18.75" customHeight="1">
      <c r="A373" s="52"/>
      <c r="B373" s="52"/>
      <c r="C373" s="53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</row>
    <row r="374" spans="1:28" ht="18.75" customHeight="1">
      <c r="A374" s="52"/>
      <c r="B374" s="52"/>
      <c r="C374" s="53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</row>
    <row r="375" spans="1:28" ht="18.75" customHeight="1">
      <c r="A375" s="52"/>
      <c r="B375" s="52"/>
      <c r="C375" s="53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</row>
    <row r="376" spans="1:28" ht="18.75" customHeight="1">
      <c r="A376" s="52"/>
      <c r="B376" s="52"/>
      <c r="C376" s="53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</row>
    <row r="377" spans="1:28" ht="18.75" customHeight="1">
      <c r="A377" s="52"/>
      <c r="B377" s="52"/>
      <c r="C377" s="53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</row>
    <row r="378" spans="1:28" ht="18.75" customHeight="1">
      <c r="A378" s="52"/>
      <c r="B378" s="52"/>
      <c r="C378" s="53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</row>
    <row r="379" spans="1:28" ht="18.75" customHeight="1">
      <c r="A379" s="52"/>
      <c r="B379" s="52"/>
      <c r="C379" s="53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</row>
    <row r="380" spans="1:28" ht="18.75" customHeight="1">
      <c r="A380" s="52"/>
      <c r="B380" s="52"/>
      <c r="C380" s="53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</row>
    <row r="381" spans="1:28" ht="18.75" customHeight="1">
      <c r="A381" s="52"/>
      <c r="B381" s="52"/>
      <c r="C381" s="53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</row>
    <row r="382" spans="1:28" ht="18.75" customHeight="1">
      <c r="A382" s="52"/>
      <c r="B382" s="52"/>
      <c r="C382" s="53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</row>
    <row r="383" spans="1:28" ht="18.75" customHeight="1">
      <c r="A383" s="52"/>
      <c r="B383" s="52"/>
      <c r="C383" s="53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</row>
    <row r="384" spans="1:28" ht="18.75" customHeight="1">
      <c r="A384" s="52"/>
      <c r="B384" s="52"/>
      <c r="C384" s="53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</row>
    <row r="385" spans="1:28" ht="18.75" customHeight="1">
      <c r="A385" s="52"/>
      <c r="B385" s="52"/>
      <c r="C385" s="53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</row>
    <row r="386" spans="1:28" ht="18.75" customHeight="1">
      <c r="A386" s="52"/>
      <c r="B386" s="52"/>
      <c r="C386" s="53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</row>
    <row r="387" spans="1:28" ht="18.75" customHeight="1">
      <c r="A387" s="52"/>
      <c r="B387" s="52"/>
      <c r="C387" s="53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</row>
    <row r="388" spans="1:28" ht="18.75" customHeight="1">
      <c r="A388" s="52"/>
      <c r="B388" s="52"/>
      <c r="C388" s="53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</row>
    <row r="389" spans="1:28" ht="18.75" customHeight="1">
      <c r="A389" s="52"/>
      <c r="B389" s="52"/>
      <c r="C389" s="53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</row>
    <row r="390" spans="1:28" ht="18.75" customHeight="1">
      <c r="A390" s="52"/>
      <c r="B390" s="52"/>
      <c r="C390" s="53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</row>
    <row r="391" spans="1:28" ht="18.75" customHeight="1">
      <c r="A391" s="52"/>
      <c r="B391" s="52"/>
      <c r="C391" s="53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</row>
    <row r="392" spans="1:28" ht="18.75" customHeight="1">
      <c r="A392" s="52"/>
      <c r="B392" s="52"/>
      <c r="C392" s="53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</row>
    <row r="393" spans="1:28" ht="18.75" customHeight="1">
      <c r="A393" s="52"/>
      <c r="B393" s="52"/>
      <c r="C393" s="53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</row>
    <row r="394" spans="1:28" ht="18.75" customHeight="1">
      <c r="A394" s="52"/>
      <c r="B394" s="52"/>
      <c r="C394" s="53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</row>
    <row r="395" spans="1:28" ht="18.75" customHeight="1">
      <c r="A395" s="52"/>
      <c r="B395" s="52"/>
      <c r="C395" s="53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</row>
    <row r="396" spans="1:28" ht="18.75" customHeight="1">
      <c r="A396" s="52"/>
      <c r="B396" s="52"/>
      <c r="C396" s="53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</row>
    <row r="397" spans="1:28" ht="18.75" customHeight="1">
      <c r="A397" s="52"/>
      <c r="B397" s="52"/>
      <c r="C397" s="53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</row>
    <row r="398" spans="1:28" ht="18.75" customHeight="1">
      <c r="A398" s="52"/>
      <c r="B398" s="52"/>
      <c r="C398" s="53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</row>
    <row r="399" spans="1:28" ht="18.75" customHeight="1">
      <c r="A399" s="52"/>
      <c r="B399" s="52"/>
      <c r="C399" s="53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</row>
    <row r="400" spans="1:28" ht="18.75" customHeight="1">
      <c r="A400" s="52"/>
      <c r="B400" s="52"/>
      <c r="C400" s="53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</row>
    <row r="401" spans="1:28" ht="18.75" customHeight="1">
      <c r="A401" s="52"/>
      <c r="B401" s="52"/>
      <c r="C401" s="53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</row>
    <row r="402" spans="1:28" ht="18.75" customHeight="1">
      <c r="A402" s="52"/>
      <c r="B402" s="52"/>
      <c r="C402" s="53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</row>
    <row r="403" spans="1:28" ht="18.75" customHeight="1">
      <c r="A403" s="52"/>
      <c r="B403" s="52"/>
      <c r="C403" s="53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</row>
    <row r="404" spans="1:28" ht="18.75" customHeight="1">
      <c r="A404" s="52"/>
      <c r="B404" s="52"/>
      <c r="C404" s="53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</row>
    <row r="405" spans="1:28" ht="18.75" customHeight="1">
      <c r="A405" s="52"/>
      <c r="B405" s="52"/>
      <c r="C405" s="53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</row>
    <row r="406" spans="1:28" ht="18.75" customHeight="1">
      <c r="A406" s="52"/>
      <c r="B406" s="52"/>
      <c r="C406" s="53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</row>
    <row r="407" spans="1:28" ht="18.75" customHeight="1">
      <c r="A407" s="52"/>
      <c r="B407" s="52"/>
      <c r="C407" s="53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</row>
    <row r="408" spans="1:28" ht="18.75" customHeight="1">
      <c r="A408" s="52"/>
      <c r="B408" s="52"/>
      <c r="C408" s="53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</row>
    <row r="409" spans="1:28" ht="18.75" customHeight="1">
      <c r="A409" s="52"/>
      <c r="B409" s="52"/>
      <c r="C409" s="53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</row>
    <row r="410" spans="1:28" ht="18.75" customHeight="1">
      <c r="A410" s="52"/>
      <c r="B410" s="52"/>
      <c r="C410" s="53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</row>
    <row r="411" spans="1:28" ht="18.75" customHeight="1">
      <c r="A411" s="52"/>
      <c r="B411" s="52"/>
      <c r="C411" s="53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</row>
    <row r="412" spans="1:28" ht="18.75" customHeight="1">
      <c r="A412" s="52"/>
      <c r="B412" s="52"/>
      <c r="C412" s="53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</row>
    <row r="413" spans="1:28" ht="18.75" customHeight="1">
      <c r="A413" s="52"/>
      <c r="B413" s="52"/>
      <c r="C413" s="53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</row>
    <row r="414" spans="1:28" ht="18.75" customHeight="1">
      <c r="A414" s="52"/>
      <c r="B414" s="52"/>
      <c r="C414" s="53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</row>
    <row r="415" spans="1:28" ht="18.75" customHeight="1">
      <c r="A415" s="52"/>
      <c r="B415" s="52"/>
      <c r="C415" s="53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</row>
    <row r="416" spans="1:28" ht="18.75" customHeight="1">
      <c r="A416" s="52"/>
      <c r="B416" s="52"/>
      <c r="C416" s="53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</row>
    <row r="417" spans="1:28" ht="18.75" customHeight="1">
      <c r="A417" s="52"/>
      <c r="B417" s="52"/>
      <c r="C417" s="53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</row>
    <row r="418" spans="1:28" ht="18.75" customHeight="1">
      <c r="A418" s="52"/>
      <c r="B418" s="52"/>
      <c r="C418" s="53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</row>
    <row r="419" spans="1:28" ht="18.75" customHeight="1">
      <c r="A419" s="52"/>
      <c r="B419" s="52"/>
      <c r="C419" s="53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</row>
    <row r="420" spans="1:28" ht="18.75" customHeight="1">
      <c r="A420" s="52"/>
      <c r="B420" s="52"/>
      <c r="C420" s="53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</row>
    <row r="421" spans="1:28" ht="18.75" customHeight="1">
      <c r="A421" s="52"/>
      <c r="B421" s="52"/>
      <c r="C421" s="53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</row>
    <row r="422" spans="1:28" ht="18.75" customHeight="1">
      <c r="A422" s="52"/>
      <c r="B422" s="52"/>
      <c r="C422" s="53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</row>
    <row r="423" spans="1:28" ht="18.75" customHeight="1">
      <c r="A423" s="52"/>
      <c r="B423" s="52"/>
      <c r="C423" s="53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</row>
    <row r="424" spans="1:28" ht="18.75" customHeight="1">
      <c r="A424" s="52"/>
      <c r="B424" s="52"/>
      <c r="C424" s="53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</row>
    <row r="425" spans="1:28" ht="18.75" customHeight="1">
      <c r="A425" s="52"/>
      <c r="B425" s="52"/>
      <c r="C425" s="53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</row>
    <row r="426" spans="1:28" ht="18.75" customHeight="1">
      <c r="A426" s="52"/>
      <c r="B426" s="52"/>
      <c r="C426" s="53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</row>
    <row r="427" spans="1:28" ht="18.75" customHeight="1">
      <c r="A427" s="52"/>
      <c r="B427" s="52"/>
      <c r="C427" s="53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</row>
    <row r="428" spans="1:28" ht="18.75" customHeight="1">
      <c r="A428" s="52"/>
      <c r="B428" s="52"/>
      <c r="C428" s="53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</row>
    <row r="429" spans="1:28" ht="18.75" customHeight="1">
      <c r="A429" s="52"/>
      <c r="B429" s="52"/>
      <c r="C429" s="53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</row>
    <row r="430" spans="1:28" ht="18.75" customHeight="1">
      <c r="A430" s="52"/>
      <c r="B430" s="52"/>
      <c r="C430" s="53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</row>
    <row r="431" spans="1:28" ht="18.75" customHeight="1">
      <c r="A431" s="52"/>
      <c r="B431" s="52"/>
      <c r="C431" s="53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</row>
    <row r="432" spans="1:28" ht="18.75" customHeight="1">
      <c r="A432" s="52"/>
      <c r="B432" s="52"/>
      <c r="C432" s="53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</row>
    <row r="433" spans="1:28" ht="18.75" customHeight="1">
      <c r="A433" s="52"/>
      <c r="B433" s="52"/>
      <c r="C433" s="53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</row>
    <row r="434" spans="1:28" ht="18.75" customHeight="1">
      <c r="A434" s="52"/>
      <c r="B434" s="52"/>
      <c r="C434" s="53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</row>
    <row r="435" spans="1:28" ht="18.75" customHeight="1">
      <c r="A435" s="52"/>
      <c r="B435" s="52"/>
      <c r="C435" s="53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</row>
    <row r="436" spans="1:28" ht="18.75" customHeight="1">
      <c r="A436" s="52"/>
      <c r="B436" s="52"/>
      <c r="C436" s="53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</row>
    <row r="437" spans="1:28" ht="18.75" customHeight="1">
      <c r="A437" s="52"/>
      <c r="B437" s="52"/>
      <c r="C437" s="53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</row>
    <row r="438" spans="1:28" ht="18.75" customHeight="1">
      <c r="A438" s="52"/>
      <c r="B438" s="52"/>
      <c r="C438" s="53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</row>
    <row r="439" spans="1:28" ht="18.75" customHeight="1">
      <c r="A439" s="52"/>
      <c r="B439" s="52"/>
      <c r="C439" s="53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</row>
    <row r="440" spans="1:28" ht="18.75" customHeight="1">
      <c r="A440" s="52"/>
      <c r="B440" s="52"/>
      <c r="C440" s="53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</row>
    <row r="441" spans="1:28" ht="18.75" customHeight="1">
      <c r="A441" s="52"/>
      <c r="B441" s="52"/>
      <c r="C441" s="53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</row>
    <row r="442" spans="1:28" ht="18.75" customHeight="1">
      <c r="A442" s="52"/>
      <c r="B442" s="52"/>
      <c r="C442" s="53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</row>
    <row r="443" spans="1:28" ht="18.75" customHeight="1">
      <c r="A443" s="52"/>
      <c r="B443" s="52"/>
      <c r="C443" s="53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</row>
    <row r="444" spans="1:28" ht="18.75" customHeight="1">
      <c r="A444" s="52"/>
      <c r="B444" s="52"/>
      <c r="C444" s="53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</row>
    <row r="445" spans="1:28" ht="18.75" customHeight="1">
      <c r="A445" s="52"/>
      <c r="B445" s="52"/>
      <c r="C445" s="53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</row>
    <row r="446" spans="1:28" ht="18.75" customHeight="1">
      <c r="A446" s="52"/>
      <c r="B446" s="52"/>
      <c r="C446" s="53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</row>
    <row r="447" spans="1:28" ht="18.75" customHeight="1">
      <c r="A447" s="52"/>
      <c r="B447" s="52"/>
      <c r="C447" s="53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</row>
    <row r="448" spans="1:28" ht="18.75" customHeight="1">
      <c r="A448" s="52"/>
      <c r="B448" s="52"/>
      <c r="C448" s="53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</row>
    <row r="449" spans="1:28" ht="18.75" customHeight="1">
      <c r="A449" s="52"/>
      <c r="B449" s="52"/>
      <c r="C449" s="53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</row>
    <row r="450" spans="1:28" ht="18.75" customHeight="1">
      <c r="A450" s="52"/>
      <c r="B450" s="52"/>
      <c r="C450" s="53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</row>
    <row r="451" spans="1:28" ht="18.75" customHeight="1">
      <c r="A451" s="52"/>
      <c r="B451" s="52"/>
      <c r="C451" s="53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</row>
    <row r="452" spans="1:28" ht="18.75" customHeight="1">
      <c r="A452" s="52"/>
      <c r="B452" s="52"/>
      <c r="C452" s="53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</row>
    <row r="453" spans="1:28" ht="18.75" customHeight="1">
      <c r="A453" s="52"/>
      <c r="B453" s="52"/>
      <c r="C453" s="53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</row>
    <row r="454" spans="1:28" ht="18.75" customHeight="1">
      <c r="A454" s="52"/>
      <c r="B454" s="52"/>
      <c r="C454" s="53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</row>
    <row r="455" spans="1:28" ht="18.75" customHeight="1">
      <c r="A455" s="52"/>
      <c r="B455" s="52"/>
      <c r="C455" s="53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</row>
    <row r="456" spans="1:28" ht="18.75" customHeight="1">
      <c r="A456" s="52"/>
      <c r="B456" s="52"/>
      <c r="C456" s="53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</row>
    <row r="457" spans="1:28" ht="18.75" customHeight="1">
      <c r="A457" s="52"/>
      <c r="B457" s="52"/>
      <c r="C457" s="53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</row>
    <row r="458" spans="1:28" ht="18.75" customHeight="1">
      <c r="A458" s="52"/>
      <c r="B458" s="52"/>
      <c r="C458" s="53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</row>
    <row r="459" spans="1:28" ht="18.75" customHeight="1">
      <c r="A459" s="52"/>
      <c r="B459" s="52"/>
      <c r="C459" s="53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</row>
    <row r="460" spans="1:28" ht="18.75" customHeight="1">
      <c r="A460" s="52"/>
      <c r="B460" s="52"/>
      <c r="C460" s="53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</row>
    <row r="461" spans="1:28" ht="18.75" customHeight="1">
      <c r="A461" s="52"/>
      <c r="B461" s="52"/>
      <c r="C461" s="53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</row>
    <row r="462" spans="1:28" ht="18.75" customHeight="1">
      <c r="A462" s="52"/>
      <c r="B462" s="52"/>
      <c r="C462" s="53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</row>
    <row r="463" spans="1:28" ht="18.75" customHeight="1">
      <c r="A463" s="52"/>
      <c r="B463" s="52"/>
      <c r="C463" s="53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</row>
    <row r="464" spans="1:28" ht="18.75" customHeight="1">
      <c r="A464" s="52"/>
      <c r="B464" s="52"/>
      <c r="C464" s="53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</row>
    <row r="465" spans="1:28" ht="18.75" customHeight="1">
      <c r="A465" s="52"/>
      <c r="B465" s="52"/>
      <c r="C465" s="53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</row>
    <row r="466" spans="1:28" ht="18.75" customHeight="1">
      <c r="A466" s="52"/>
      <c r="B466" s="52"/>
      <c r="C466" s="53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</row>
    <row r="467" spans="1:28" ht="18.75" customHeight="1">
      <c r="A467" s="52"/>
      <c r="B467" s="52"/>
      <c r="C467" s="53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</row>
    <row r="468" spans="1:28" ht="18.75" customHeight="1">
      <c r="A468" s="52"/>
      <c r="B468" s="52"/>
      <c r="C468" s="53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</row>
    <row r="469" spans="1:28" ht="18.75" customHeight="1">
      <c r="A469" s="52"/>
      <c r="B469" s="52"/>
      <c r="C469" s="53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</row>
    <row r="470" spans="1:28" ht="18.75" customHeight="1">
      <c r="A470" s="52"/>
      <c r="B470" s="52"/>
      <c r="C470" s="53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</row>
    <row r="471" spans="1:28" ht="18.75" customHeight="1">
      <c r="A471" s="52"/>
      <c r="B471" s="52"/>
      <c r="C471" s="53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</row>
    <row r="472" spans="1:28" ht="18.75" customHeight="1">
      <c r="A472" s="52"/>
      <c r="B472" s="52"/>
      <c r="C472" s="53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</row>
    <row r="473" spans="1:28" ht="18.75" customHeight="1">
      <c r="A473" s="52"/>
      <c r="B473" s="52"/>
      <c r="C473" s="53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</row>
    <row r="474" spans="1:28" ht="18.75" customHeight="1">
      <c r="A474" s="52"/>
      <c r="B474" s="52"/>
      <c r="C474" s="53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</row>
    <row r="475" spans="1:28" ht="18.75" customHeight="1">
      <c r="A475" s="52"/>
      <c r="B475" s="52"/>
      <c r="C475" s="53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</row>
    <row r="476" spans="1:28" ht="18.75" customHeight="1">
      <c r="A476" s="52"/>
      <c r="B476" s="52"/>
      <c r="C476" s="53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</row>
    <row r="477" spans="1:28" ht="18.75" customHeight="1">
      <c r="A477" s="52"/>
      <c r="B477" s="52"/>
      <c r="C477" s="53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</row>
    <row r="478" spans="1:28" ht="18.75" customHeight="1">
      <c r="A478" s="52"/>
      <c r="B478" s="52"/>
      <c r="C478" s="53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</row>
    <row r="479" spans="1:28" ht="18.75" customHeight="1">
      <c r="A479" s="52"/>
      <c r="B479" s="52"/>
      <c r="C479" s="53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</row>
    <row r="480" spans="1:28" ht="18.75" customHeight="1">
      <c r="A480" s="52"/>
      <c r="B480" s="52"/>
      <c r="C480" s="53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</row>
    <row r="481" spans="1:28" ht="18.75" customHeight="1">
      <c r="A481" s="52"/>
      <c r="B481" s="52"/>
      <c r="C481" s="53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</row>
    <row r="482" spans="1:28" ht="18.75" customHeight="1">
      <c r="A482" s="52"/>
      <c r="B482" s="52"/>
      <c r="C482" s="53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</row>
    <row r="483" spans="1:28" ht="18.75" customHeight="1">
      <c r="A483" s="52"/>
      <c r="B483" s="52"/>
      <c r="C483" s="53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</row>
    <row r="484" spans="1:28" ht="18.75" customHeight="1">
      <c r="A484" s="52"/>
      <c r="B484" s="52"/>
      <c r="C484" s="53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</row>
    <row r="485" spans="1:28" ht="18.75" customHeight="1">
      <c r="A485" s="52"/>
      <c r="B485" s="52"/>
      <c r="C485" s="53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</row>
    <row r="486" spans="1:28" ht="18.75" customHeight="1">
      <c r="A486" s="52"/>
      <c r="B486" s="52"/>
      <c r="C486" s="53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</row>
    <row r="487" spans="1:28" ht="18.75" customHeight="1">
      <c r="A487" s="52"/>
      <c r="B487" s="52"/>
      <c r="C487" s="53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</row>
    <row r="488" spans="1:28" ht="18.75" customHeight="1">
      <c r="A488" s="52"/>
      <c r="B488" s="52"/>
      <c r="C488" s="53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</row>
    <row r="489" spans="1:28" ht="18.75" customHeight="1">
      <c r="A489" s="52"/>
      <c r="B489" s="52"/>
      <c r="C489" s="53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</row>
    <row r="490" spans="1:28" ht="18.75" customHeight="1">
      <c r="A490" s="52"/>
      <c r="B490" s="52"/>
      <c r="C490" s="53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</row>
    <row r="491" spans="1:28" ht="18.75" customHeight="1">
      <c r="A491" s="52"/>
      <c r="B491" s="52"/>
      <c r="C491" s="53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</row>
    <row r="492" spans="1:28" ht="18.75" customHeight="1">
      <c r="A492" s="52"/>
      <c r="B492" s="52"/>
      <c r="C492" s="53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</row>
    <row r="493" spans="1:28" ht="18.75" customHeight="1">
      <c r="A493" s="52"/>
      <c r="B493" s="52"/>
      <c r="C493" s="53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</row>
    <row r="494" spans="1:28" ht="18.75" customHeight="1">
      <c r="A494" s="52"/>
      <c r="B494" s="52"/>
      <c r="C494" s="53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</row>
    <row r="495" spans="1:28" ht="18.75" customHeight="1">
      <c r="A495" s="52"/>
      <c r="B495" s="52"/>
      <c r="C495" s="53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</row>
    <row r="496" spans="1:28" ht="18.75" customHeight="1">
      <c r="A496" s="52"/>
      <c r="B496" s="52"/>
      <c r="C496" s="53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</row>
    <row r="497" spans="1:28" ht="18.75" customHeight="1">
      <c r="A497" s="52"/>
      <c r="B497" s="52"/>
      <c r="C497" s="53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</row>
    <row r="498" spans="1:28" ht="18.75" customHeight="1">
      <c r="A498" s="52"/>
      <c r="B498" s="52"/>
      <c r="C498" s="53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  <c r="AB498" s="52"/>
    </row>
    <row r="499" spans="1:28" ht="18.75" customHeight="1">
      <c r="A499" s="52"/>
      <c r="B499" s="52"/>
      <c r="C499" s="53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</row>
    <row r="500" spans="1:28" ht="18.75" customHeight="1">
      <c r="A500" s="52"/>
      <c r="B500" s="52"/>
      <c r="C500" s="53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</row>
    <row r="501" spans="1:28" ht="18.75" customHeight="1">
      <c r="A501" s="52"/>
      <c r="B501" s="52"/>
      <c r="C501" s="53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</row>
    <row r="502" spans="1:28" ht="18.75" customHeight="1">
      <c r="A502" s="52"/>
      <c r="B502" s="52"/>
      <c r="C502" s="53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</row>
    <row r="503" spans="1:28" ht="18.75" customHeight="1">
      <c r="A503" s="52"/>
      <c r="B503" s="52"/>
      <c r="C503" s="53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</row>
    <row r="504" spans="1:28" ht="18.75" customHeight="1">
      <c r="A504" s="52"/>
      <c r="B504" s="52"/>
      <c r="C504" s="53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  <c r="AB504" s="52"/>
    </row>
    <row r="505" spans="1:28" ht="18.75" customHeight="1">
      <c r="A505" s="52"/>
      <c r="B505" s="52"/>
      <c r="C505" s="53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</row>
    <row r="506" spans="1:28" ht="18.75" customHeight="1">
      <c r="A506" s="52"/>
      <c r="B506" s="52"/>
      <c r="C506" s="53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</row>
    <row r="507" spans="1:28" ht="18.75" customHeight="1">
      <c r="A507" s="52"/>
      <c r="B507" s="52"/>
      <c r="C507" s="53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</row>
    <row r="508" spans="1:28" ht="18.75" customHeight="1">
      <c r="A508" s="52"/>
      <c r="B508" s="52"/>
      <c r="C508" s="53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  <c r="AB508" s="52"/>
    </row>
    <row r="509" spans="1:28" ht="18.75" customHeight="1">
      <c r="A509" s="52"/>
      <c r="B509" s="52"/>
      <c r="C509" s="53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</row>
    <row r="510" spans="1:28" ht="18.75" customHeight="1">
      <c r="A510" s="52"/>
      <c r="B510" s="52"/>
      <c r="C510" s="53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</row>
    <row r="511" spans="1:28" ht="18.75" customHeight="1">
      <c r="A511" s="52"/>
      <c r="B511" s="52"/>
      <c r="C511" s="53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</row>
    <row r="512" spans="1:28" ht="18.75" customHeight="1">
      <c r="A512" s="52"/>
      <c r="B512" s="52"/>
      <c r="C512" s="53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  <c r="AB512" s="52"/>
    </row>
    <row r="513" spans="1:28" ht="18.75" customHeight="1">
      <c r="A513" s="52"/>
      <c r="B513" s="52"/>
      <c r="C513" s="53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</row>
    <row r="514" spans="1:28" ht="18.75" customHeight="1">
      <c r="A514" s="52"/>
      <c r="B514" s="52"/>
      <c r="C514" s="53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</row>
    <row r="515" spans="1:28" ht="18.75" customHeight="1">
      <c r="A515" s="52"/>
      <c r="B515" s="52"/>
      <c r="C515" s="53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</row>
    <row r="516" spans="1:28" ht="18.75" customHeight="1">
      <c r="A516" s="52"/>
      <c r="B516" s="52"/>
      <c r="C516" s="53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</row>
    <row r="517" spans="1:28" ht="18.75" customHeight="1">
      <c r="A517" s="52"/>
      <c r="B517" s="52"/>
      <c r="C517" s="53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</row>
    <row r="518" spans="1:28" ht="18.75" customHeight="1">
      <c r="A518" s="52"/>
      <c r="B518" s="52"/>
      <c r="C518" s="53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</row>
    <row r="519" spans="1:28" ht="18.75" customHeight="1">
      <c r="A519" s="52"/>
      <c r="B519" s="52"/>
      <c r="C519" s="53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</row>
    <row r="520" spans="1:28" ht="18.75" customHeight="1">
      <c r="A520" s="52"/>
      <c r="B520" s="52"/>
      <c r="C520" s="53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  <c r="AB520" s="52"/>
    </row>
    <row r="521" spans="1:28" ht="18.75" customHeight="1">
      <c r="A521" s="52"/>
      <c r="B521" s="52"/>
      <c r="C521" s="53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  <c r="AB521" s="52"/>
    </row>
    <row r="522" spans="1:28" ht="18.75" customHeight="1">
      <c r="A522" s="52"/>
      <c r="B522" s="52"/>
      <c r="C522" s="53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</row>
    <row r="523" spans="1:28" ht="18.75" customHeight="1">
      <c r="A523" s="52"/>
      <c r="B523" s="52"/>
      <c r="C523" s="53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</row>
    <row r="524" spans="1:28" ht="18.75" customHeight="1">
      <c r="A524" s="52"/>
      <c r="B524" s="52"/>
      <c r="C524" s="53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  <c r="AB524" s="52"/>
    </row>
    <row r="525" spans="1:28" ht="18.75" customHeight="1">
      <c r="A525" s="52"/>
      <c r="B525" s="52"/>
      <c r="C525" s="53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</row>
    <row r="526" spans="1:28" ht="18.75" customHeight="1">
      <c r="A526" s="52"/>
      <c r="B526" s="52"/>
      <c r="C526" s="53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  <c r="AB526" s="52"/>
    </row>
    <row r="527" spans="1:28" ht="18.75" customHeight="1">
      <c r="A527" s="52"/>
      <c r="B527" s="52"/>
      <c r="C527" s="53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</row>
    <row r="528" spans="1:28" ht="18.75" customHeight="1">
      <c r="A528" s="52"/>
      <c r="B528" s="52"/>
      <c r="C528" s="53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</row>
    <row r="529" spans="1:28" ht="18.75" customHeight="1">
      <c r="A529" s="52"/>
      <c r="B529" s="52"/>
      <c r="C529" s="53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</row>
    <row r="530" spans="1:28" ht="18.75" customHeight="1">
      <c r="A530" s="52"/>
      <c r="B530" s="52"/>
      <c r="C530" s="53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</row>
    <row r="531" spans="1:28" ht="18.75" customHeight="1">
      <c r="A531" s="52"/>
      <c r="B531" s="52"/>
      <c r="C531" s="53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</row>
    <row r="532" spans="1:28" ht="18.75" customHeight="1">
      <c r="A532" s="52"/>
      <c r="B532" s="52"/>
      <c r="C532" s="53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</row>
    <row r="533" spans="1:28" ht="18.75" customHeight="1">
      <c r="A533" s="52"/>
      <c r="B533" s="52"/>
      <c r="C533" s="53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</row>
    <row r="534" spans="1:28" ht="18.75" customHeight="1">
      <c r="A534" s="52"/>
      <c r="B534" s="52"/>
      <c r="C534" s="53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</row>
    <row r="535" spans="1:28" ht="18.75" customHeight="1">
      <c r="A535" s="52"/>
      <c r="B535" s="52"/>
      <c r="C535" s="53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</row>
    <row r="536" spans="1:28" ht="18.75" customHeight="1">
      <c r="A536" s="52"/>
      <c r="B536" s="52"/>
      <c r="C536" s="53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</row>
    <row r="537" spans="1:28" ht="18.75" customHeight="1">
      <c r="A537" s="52"/>
      <c r="B537" s="52"/>
      <c r="C537" s="53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</row>
    <row r="538" spans="1:28" ht="18.75" customHeight="1">
      <c r="A538" s="52"/>
      <c r="B538" s="52"/>
      <c r="C538" s="53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</row>
    <row r="539" spans="1:28" ht="18.75" customHeight="1">
      <c r="A539" s="52"/>
      <c r="B539" s="52"/>
      <c r="C539" s="53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</row>
    <row r="540" spans="1:28" ht="18.75" customHeight="1">
      <c r="A540" s="52"/>
      <c r="B540" s="52"/>
      <c r="C540" s="53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/>
    </row>
    <row r="541" spans="1:28" ht="18.75" customHeight="1">
      <c r="A541" s="52"/>
      <c r="B541" s="52"/>
      <c r="C541" s="53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</row>
    <row r="542" spans="1:28" ht="18.75" customHeight="1">
      <c r="A542" s="52"/>
      <c r="B542" s="52"/>
      <c r="C542" s="53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  <c r="AB542" s="52"/>
    </row>
    <row r="543" spans="1:28" ht="18.75" customHeight="1">
      <c r="A543" s="52"/>
      <c r="B543" s="52"/>
      <c r="C543" s="53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</row>
    <row r="544" spans="1:28" ht="18.75" customHeight="1">
      <c r="A544" s="52"/>
      <c r="B544" s="52"/>
      <c r="C544" s="53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  <c r="AB544" s="52"/>
    </row>
    <row r="545" spans="1:28" ht="18.75" customHeight="1">
      <c r="A545" s="52"/>
      <c r="B545" s="52"/>
      <c r="C545" s="53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</row>
    <row r="546" spans="1:28" ht="18.75" customHeight="1">
      <c r="A546" s="52"/>
      <c r="B546" s="52"/>
      <c r="C546" s="53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</row>
    <row r="547" spans="1:28" ht="18.75" customHeight="1">
      <c r="A547" s="52"/>
      <c r="B547" s="52"/>
      <c r="C547" s="53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</row>
    <row r="548" spans="1:28" ht="18.75" customHeight="1">
      <c r="A548" s="52"/>
      <c r="B548" s="52"/>
      <c r="C548" s="53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  <c r="AB548" s="52"/>
    </row>
    <row r="549" spans="1:28" ht="18.75" customHeight="1">
      <c r="A549" s="52"/>
      <c r="B549" s="52"/>
      <c r="C549" s="53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</row>
    <row r="550" spans="1:28" ht="18.75" customHeight="1">
      <c r="A550" s="52"/>
      <c r="B550" s="52"/>
      <c r="C550" s="53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  <c r="AB550" s="52"/>
    </row>
    <row r="551" spans="1:28" ht="18.75" customHeight="1">
      <c r="A551" s="52"/>
      <c r="B551" s="52"/>
      <c r="C551" s="53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</row>
    <row r="552" spans="1:28" ht="18.75" customHeight="1">
      <c r="A552" s="52"/>
      <c r="B552" s="52"/>
      <c r="C552" s="53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</row>
    <row r="553" spans="1:28" ht="18.75" customHeight="1">
      <c r="A553" s="52"/>
      <c r="B553" s="52"/>
      <c r="C553" s="53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</row>
    <row r="554" spans="1:28" ht="18.75" customHeight="1">
      <c r="A554" s="52"/>
      <c r="B554" s="52"/>
      <c r="C554" s="53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</row>
    <row r="555" spans="1:28" ht="18.75" customHeight="1">
      <c r="A555" s="52"/>
      <c r="B555" s="52"/>
      <c r="C555" s="53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</row>
    <row r="556" spans="1:28" ht="18.75" customHeight="1">
      <c r="A556" s="52"/>
      <c r="B556" s="52"/>
      <c r="C556" s="53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  <c r="AB556" s="52"/>
    </row>
    <row r="557" spans="1:28" ht="18.75" customHeight="1">
      <c r="A557" s="52"/>
      <c r="B557" s="52"/>
      <c r="C557" s="53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</row>
    <row r="558" spans="1:28" ht="18.75" customHeight="1">
      <c r="A558" s="52"/>
      <c r="B558" s="52"/>
      <c r="C558" s="53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  <c r="AB558" s="52"/>
    </row>
    <row r="559" spans="1:28" ht="18.75" customHeight="1">
      <c r="A559" s="52"/>
      <c r="B559" s="52"/>
      <c r="C559" s="53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</row>
    <row r="560" spans="1:28" ht="18.75" customHeight="1">
      <c r="A560" s="52"/>
      <c r="B560" s="52"/>
      <c r="C560" s="53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  <c r="AB560" s="52"/>
    </row>
    <row r="561" spans="1:28" ht="18.75" customHeight="1">
      <c r="A561" s="52"/>
      <c r="B561" s="52"/>
      <c r="C561" s="53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</row>
    <row r="562" spans="1:28" ht="18.75" customHeight="1">
      <c r="A562" s="52"/>
      <c r="B562" s="52"/>
      <c r="C562" s="53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</row>
    <row r="563" spans="1:28" ht="18.75" customHeight="1">
      <c r="A563" s="52"/>
      <c r="B563" s="52"/>
      <c r="C563" s="53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</row>
    <row r="564" spans="1:28" ht="18.75" customHeight="1">
      <c r="A564" s="52"/>
      <c r="B564" s="52"/>
      <c r="C564" s="53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  <c r="AB564" s="52"/>
    </row>
    <row r="565" spans="1:28" ht="18.75" customHeight="1">
      <c r="A565" s="52"/>
      <c r="B565" s="52"/>
      <c r="C565" s="53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</row>
    <row r="566" spans="1:28" ht="18.75" customHeight="1">
      <c r="A566" s="52"/>
      <c r="B566" s="52"/>
      <c r="C566" s="53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  <c r="AB566" s="52"/>
    </row>
    <row r="567" spans="1:28" ht="18.75" customHeight="1">
      <c r="A567" s="52"/>
      <c r="B567" s="52"/>
      <c r="C567" s="53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  <c r="AB567" s="52"/>
    </row>
    <row r="568" spans="1:28" ht="18.75" customHeight="1">
      <c r="A568" s="52"/>
      <c r="B568" s="52"/>
      <c r="C568" s="53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  <c r="AB568" s="52"/>
    </row>
    <row r="569" spans="1:28" ht="18.75" customHeight="1">
      <c r="A569" s="52"/>
      <c r="B569" s="52"/>
      <c r="C569" s="53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  <c r="AB569" s="52"/>
    </row>
    <row r="570" spans="1:28" ht="18.75" customHeight="1">
      <c r="A570" s="52"/>
      <c r="B570" s="52"/>
      <c r="C570" s="53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  <c r="AB570" s="52"/>
    </row>
    <row r="571" spans="1:28" ht="18.75" customHeight="1">
      <c r="A571" s="52"/>
      <c r="B571" s="52"/>
      <c r="C571" s="53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  <c r="AB571" s="52"/>
    </row>
    <row r="572" spans="1:28" ht="18.75" customHeight="1">
      <c r="A572" s="52"/>
      <c r="B572" s="52"/>
      <c r="C572" s="53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  <c r="AB572" s="52"/>
    </row>
    <row r="573" spans="1:28" ht="18.75" customHeight="1">
      <c r="A573" s="52"/>
      <c r="B573" s="52"/>
      <c r="C573" s="53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  <c r="AB573" s="52"/>
    </row>
    <row r="574" spans="1:28" ht="18.75" customHeight="1">
      <c r="A574" s="52"/>
      <c r="B574" s="52"/>
      <c r="C574" s="53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  <c r="AB574" s="52"/>
    </row>
    <row r="575" spans="1:28" ht="18.75" customHeight="1">
      <c r="A575" s="52"/>
      <c r="B575" s="52"/>
      <c r="C575" s="53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</row>
    <row r="576" spans="1:28" ht="18.75" customHeight="1">
      <c r="A576" s="52"/>
      <c r="B576" s="52"/>
      <c r="C576" s="53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  <c r="AB576" s="52"/>
    </row>
    <row r="577" spans="1:28" ht="18.75" customHeight="1">
      <c r="A577" s="52"/>
      <c r="B577" s="52"/>
      <c r="C577" s="53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</row>
    <row r="578" spans="1:28" ht="18.75" customHeight="1">
      <c r="A578" s="52"/>
      <c r="B578" s="52"/>
      <c r="C578" s="53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  <c r="AB578" s="52"/>
    </row>
    <row r="579" spans="1:28" ht="18.75" customHeight="1">
      <c r="A579" s="52"/>
      <c r="B579" s="52"/>
      <c r="C579" s="53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</row>
    <row r="580" spans="1:28" ht="18.75" customHeight="1">
      <c r="A580" s="52"/>
      <c r="B580" s="52"/>
      <c r="C580" s="53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  <c r="AB580" s="52"/>
    </row>
    <row r="581" spans="1:28" ht="18.75" customHeight="1">
      <c r="A581" s="52"/>
      <c r="B581" s="52"/>
      <c r="C581" s="53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</row>
    <row r="582" spans="1:28" ht="18.75" customHeight="1">
      <c r="A582" s="52"/>
      <c r="B582" s="52"/>
      <c r="C582" s="53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  <c r="AB582" s="52"/>
    </row>
    <row r="583" spans="1:28" ht="18.75" customHeight="1">
      <c r="A583" s="52"/>
      <c r="B583" s="52"/>
      <c r="C583" s="53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</row>
    <row r="584" spans="1:28" ht="18.75" customHeight="1">
      <c r="A584" s="52"/>
      <c r="B584" s="52"/>
      <c r="C584" s="53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</row>
    <row r="585" spans="1:28" ht="18.75" customHeight="1">
      <c r="A585" s="52"/>
      <c r="B585" s="52"/>
      <c r="C585" s="53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</row>
    <row r="586" spans="1:28" ht="18.75" customHeight="1">
      <c r="A586" s="52"/>
      <c r="B586" s="52"/>
      <c r="C586" s="53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  <c r="AB586" s="52"/>
    </row>
    <row r="587" spans="1:28" ht="18.75" customHeight="1">
      <c r="A587" s="52"/>
      <c r="B587" s="52"/>
      <c r="C587" s="53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</row>
    <row r="588" spans="1:28" ht="18.75" customHeight="1">
      <c r="A588" s="52"/>
      <c r="B588" s="52"/>
      <c r="C588" s="53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</row>
    <row r="589" spans="1:28" ht="18.75" customHeight="1">
      <c r="A589" s="52"/>
      <c r="B589" s="52"/>
      <c r="C589" s="53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</row>
    <row r="590" spans="1:28" ht="18.75" customHeight="1">
      <c r="A590" s="52"/>
      <c r="B590" s="52"/>
      <c r="C590" s="53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</row>
    <row r="591" spans="1:28" ht="18.75" customHeight="1">
      <c r="A591" s="52"/>
      <c r="B591" s="52"/>
      <c r="C591" s="53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</row>
    <row r="592" spans="1:28" ht="18.75" customHeight="1">
      <c r="A592" s="52"/>
      <c r="B592" s="52"/>
      <c r="C592" s="53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</row>
    <row r="593" spans="1:28" ht="18.75" customHeight="1">
      <c r="A593" s="52"/>
      <c r="B593" s="52"/>
      <c r="C593" s="53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</row>
    <row r="594" spans="1:28" ht="18.75" customHeight="1">
      <c r="A594" s="52"/>
      <c r="B594" s="52"/>
      <c r="C594" s="53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</row>
    <row r="595" spans="1:28" ht="18.75" customHeight="1">
      <c r="A595" s="52"/>
      <c r="B595" s="52"/>
      <c r="C595" s="53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</row>
    <row r="596" spans="1:28" ht="18.75" customHeight="1">
      <c r="A596" s="52"/>
      <c r="B596" s="52"/>
      <c r="C596" s="53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</row>
    <row r="597" spans="1:28" ht="18.75" customHeight="1">
      <c r="A597" s="52"/>
      <c r="B597" s="52"/>
      <c r="C597" s="53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</row>
    <row r="598" spans="1:28" ht="18.75" customHeight="1">
      <c r="A598" s="52"/>
      <c r="B598" s="52"/>
      <c r="C598" s="53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</row>
    <row r="599" spans="1:28" ht="18.75" customHeight="1">
      <c r="A599" s="52"/>
      <c r="B599" s="52"/>
      <c r="C599" s="53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</row>
    <row r="600" spans="1:28" ht="18.75" customHeight="1">
      <c r="A600" s="52"/>
      <c r="B600" s="52"/>
      <c r="C600" s="53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</row>
    <row r="601" spans="1:28" ht="18.75" customHeight="1">
      <c r="A601" s="52"/>
      <c r="B601" s="52"/>
      <c r="C601" s="53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</row>
    <row r="602" spans="1:28" ht="18.75" customHeight="1">
      <c r="A602" s="52"/>
      <c r="B602" s="52"/>
      <c r="C602" s="53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</row>
    <row r="603" spans="1:28" ht="18.75" customHeight="1">
      <c r="A603" s="52"/>
      <c r="B603" s="52"/>
      <c r="C603" s="53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</row>
    <row r="604" spans="1:28" ht="18.75" customHeight="1">
      <c r="A604" s="52"/>
      <c r="B604" s="52"/>
      <c r="C604" s="53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  <c r="AB604" s="52"/>
    </row>
    <row r="605" spans="1:28" ht="18.75" customHeight="1">
      <c r="A605" s="52"/>
      <c r="B605" s="52"/>
      <c r="C605" s="53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</row>
    <row r="606" spans="1:28" ht="18.75" customHeight="1">
      <c r="A606" s="52"/>
      <c r="B606" s="52"/>
      <c r="C606" s="53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</row>
    <row r="607" spans="1:28" ht="18.75" customHeight="1">
      <c r="A607" s="52"/>
      <c r="B607" s="52"/>
      <c r="C607" s="53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</row>
    <row r="608" spans="1:28" ht="18.75" customHeight="1">
      <c r="A608" s="52"/>
      <c r="B608" s="52"/>
      <c r="C608" s="53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</row>
    <row r="609" spans="1:28" ht="18.75" customHeight="1">
      <c r="A609" s="52"/>
      <c r="B609" s="52"/>
      <c r="C609" s="53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</row>
    <row r="610" spans="1:28" ht="18.75" customHeight="1">
      <c r="A610" s="52"/>
      <c r="B610" s="52"/>
      <c r="C610" s="53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</row>
    <row r="611" spans="1:28" ht="18.75" customHeight="1">
      <c r="A611" s="52"/>
      <c r="B611" s="52"/>
      <c r="C611" s="53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</row>
    <row r="612" spans="1:28" ht="18.75" customHeight="1">
      <c r="A612" s="52"/>
      <c r="B612" s="52"/>
      <c r="C612" s="53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</row>
    <row r="613" spans="1:28" ht="18.75" customHeight="1">
      <c r="A613" s="52"/>
      <c r="B613" s="52"/>
      <c r="C613" s="53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</row>
    <row r="614" spans="1:28" ht="18.75" customHeight="1">
      <c r="A614" s="52"/>
      <c r="B614" s="52"/>
      <c r="C614" s="53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</row>
    <row r="615" spans="1:28" ht="18.75" customHeight="1">
      <c r="A615" s="52"/>
      <c r="B615" s="52"/>
      <c r="C615" s="53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</row>
    <row r="616" spans="1:28" ht="18.75" customHeight="1">
      <c r="A616" s="52"/>
      <c r="B616" s="52"/>
      <c r="C616" s="53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</row>
    <row r="617" spans="1:28" ht="18.75" customHeight="1">
      <c r="A617" s="52"/>
      <c r="B617" s="52"/>
      <c r="C617" s="53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</row>
    <row r="618" spans="1:28" ht="18.75" customHeight="1">
      <c r="A618" s="52"/>
      <c r="B618" s="52"/>
      <c r="C618" s="53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</row>
    <row r="619" spans="1:28" ht="18.75" customHeight="1">
      <c r="A619" s="52"/>
      <c r="B619" s="52"/>
      <c r="C619" s="53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</row>
    <row r="620" spans="1:28" ht="18.75" customHeight="1">
      <c r="A620" s="52"/>
      <c r="B620" s="52"/>
      <c r="C620" s="53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</row>
    <row r="621" spans="1:28" ht="18.75" customHeight="1">
      <c r="A621" s="52"/>
      <c r="B621" s="52"/>
      <c r="C621" s="53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</row>
    <row r="622" spans="1:28" ht="18.75" customHeight="1">
      <c r="A622" s="52"/>
      <c r="B622" s="52"/>
      <c r="C622" s="53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</row>
    <row r="623" spans="1:28" ht="18.75" customHeight="1">
      <c r="A623" s="52"/>
      <c r="B623" s="52"/>
      <c r="C623" s="53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</row>
    <row r="624" spans="1:28" ht="18.75" customHeight="1">
      <c r="A624" s="52"/>
      <c r="B624" s="52"/>
      <c r="C624" s="53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</row>
    <row r="625" spans="1:28" ht="18.75" customHeight="1">
      <c r="A625" s="52"/>
      <c r="B625" s="52"/>
      <c r="C625" s="53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</row>
    <row r="626" spans="1:28" ht="18.75" customHeight="1">
      <c r="A626" s="52"/>
      <c r="B626" s="52"/>
      <c r="C626" s="53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</row>
    <row r="627" spans="1:28" ht="18.75" customHeight="1">
      <c r="A627" s="52"/>
      <c r="B627" s="52"/>
      <c r="C627" s="53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</row>
    <row r="628" spans="1:28" ht="18.75" customHeight="1">
      <c r="A628" s="52"/>
      <c r="B628" s="52"/>
      <c r="C628" s="53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</row>
    <row r="629" spans="1:28" ht="18.75" customHeight="1">
      <c r="A629" s="52"/>
      <c r="B629" s="52"/>
      <c r="C629" s="53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</row>
    <row r="630" spans="1:28" ht="18.75" customHeight="1">
      <c r="A630" s="52"/>
      <c r="B630" s="52"/>
      <c r="C630" s="53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</row>
    <row r="631" spans="1:28" ht="18.75" customHeight="1">
      <c r="A631" s="52"/>
      <c r="B631" s="52"/>
      <c r="C631" s="53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</row>
    <row r="632" spans="1:28" ht="18.75" customHeight="1">
      <c r="A632" s="52"/>
      <c r="B632" s="52"/>
      <c r="C632" s="53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</row>
    <row r="633" spans="1:28" ht="18.75" customHeight="1">
      <c r="A633" s="52"/>
      <c r="B633" s="52"/>
      <c r="C633" s="53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</row>
    <row r="634" spans="1:28" ht="18.75" customHeight="1">
      <c r="A634" s="52"/>
      <c r="B634" s="52"/>
      <c r="C634" s="53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</row>
    <row r="635" spans="1:28" ht="18.75" customHeight="1">
      <c r="A635" s="52"/>
      <c r="B635" s="52"/>
      <c r="C635" s="53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</row>
    <row r="636" spans="1:28" ht="18.75" customHeight="1">
      <c r="A636" s="52"/>
      <c r="B636" s="52"/>
      <c r="C636" s="53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</row>
    <row r="637" spans="1:28" ht="18.75" customHeight="1">
      <c r="A637" s="52"/>
      <c r="B637" s="52"/>
      <c r="C637" s="53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</row>
    <row r="638" spans="1:28" ht="18.75" customHeight="1">
      <c r="A638" s="52"/>
      <c r="B638" s="52"/>
      <c r="C638" s="53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</row>
    <row r="639" spans="1:28" ht="18.75" customHeight="1">
      <c r="A639" s="52"/>
      <c r="B639" s="52"/>
      <c r="C639" s="53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</row>
    <row r="640" spans="1:28" ht="18.75" customHeight="1">
      <c r="A640" s="52"/>
      <c r="B640" s="52"/>
      <c r="C640" s="53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</row>
    <row r="641" spans="1:28" ht="18.75" customHeight="1">
      <c r="A641" s="52"/>
      <c r="B641" s="52"/>
      <c r="C641" s="53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</row>
    <row r="642" spans="1:28" ht="18.75" customHeight="1">
      <c r="A642" s="52"/>
      <c r="B642" s="52"/>
      <c r="C642" s="53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</row>
    <row r="643" spans="1:28" ht="18.75" customHeight="1">
      <c r="A643" s="52"/>
      <c r="B643" s="52"/>
      <c r="C643" s="53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</row>
    <row r="644" spans="1:28" ht="18.75" customHeight="1">
      <c r="A644" s="52"/>
      <c r="B644" s="52"/>
      <c r="C644" s="53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</row>
    <row r="645" spans="1:28" ht="18.75" customHeight="1">
      <c r="A645" s="52"/>
      <c r="B645" s="52"/>
      <c r="C645" s="53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</row>
    <row r="646" spans="1:28" ht="18.75" customHeight="1">
      <c r="A646" s="52"/>
      <c r="B646" s="52"/>
      <c r="C646" s="53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</row>
    <row r="647" spans="1:28" ht="18.75" customHeight="1">
      <c r="A647" s="52"/>
      <c r="B647" s="52"/>
      <c r="C647" s="53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</row>
    <row r="648" spans="1:28" ht="18.75" customHeight="1">
      <c r="A648" s="52"/>
      <c r="B648" s="52"/>
      <c r="C648" s="53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</row>
    <row r="649" spans="1:28" ht="18.75" customHeight="1">
      <c r="A649" s="52"/>
      <c r="B649" s="52"/>
      <c r="C649" s="53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</row>
    <row r="650" spans="1:28" ht="18.75" customHeight="1">
      <c r="A650" s="52"/>
      <c r="B650" s="52"/>
      <c r="C650" s="53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</row>
    <row r="651" spans="1:28" ht="18.75" customHeight="1">
      <c r="A651" s="52"/>
      <c r="B651" s="52"/>
      <c r="C651" s="53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  <c r="AB651" s="52"/>
    </row>
    <row r="652" spans="1:28" ht="18.75" customHeight="1">
      <c r="A652" s="52"/>
      <c r="B652" s="52"/>
      <c r="C652" s="53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  <c r="AB652" s="52"/>
    </row>
    <row r="653" spans="1:28" ht="18.75" customHeight="1">
      <c r="A653" s="52"/>
      <c r="B653" s="52"/>
      <c r="C653" s="53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  <c r="AB653" s="52"/>
    </row>
    <row r="654" spans="1:28" ht="18.75" customHeight="1">
      <c r="A654" s="52"/>
      <c r="B654" s="52"/>
      <c r="C654" s="53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</row>
    <row r="655" spans="1:28" ht="18.75" customHeight="1">
      <c r="A655" s="52"/>
      <c r="B655" s="52"/>
      <c r="C655" s="53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  <c r="AB655" s="52"/>
    </row>
    <row r="656" spans="1:28" ht="18.75" customHeight="1">
      <c r="A656" s="52"/>
      <c r="B656" s="52"/>
      <c r="C656" s="53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  <c r="AB656" s="52"/>
    </row>
    <row r="657" spans="1:28" ht="18.75" customHeight="1">
      <c r="A657" s="52"/>
      <c r="B657" s="52"/>
      <c r="C657" s="53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  <c r="AB657" s="52"/>
    </row>
    <row r="658" spans="1:28" ht="18.75" customHeight="1">
      <c r="A658" s="52"/>
      <c r="B658" s="52"/>
      <c r="C658" s="53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  <c r="AB658" s="52"/>
    </row>
    <row r="659" spans="1:28" ht="18.75" customHeight="1">
      <c r="A659" s="52"/>
      <c r="B659" s="52"/>
      <c r="C659" s="53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  <c r="AB659" s="52"/>
    </row>
    <row r="660" spans="1:28" ht="18.75" customHeight="1">
      <c r="A660" s="52"/>
      <c r="B660" s="52"/>
      <c r="C660" s="53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  <c r="AB660" s="52"/>
    </row>
    <row r="661" spans="1:28" ht="18.75" customHeight="1">
      <c r="A661" s="52"/>
      <c r="B661" s="52"/>
      <c r="C661" s="53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  <c r="AB661" s="52"/>
    </row>
    <row r="662" spans="1:28" ht="18.75" customHeight="1">
      <c r="A662" s="52"/>
      <c r="B662" s="52"/>
      <c r="C662" s="53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  <c r="AB662" s="52"/>
    </row>
    <row r="663" spans="1:28" ht="18.75" customHeight="1">
      <c r="A663" s="52"/>
      <c r="B663" s="52"/>
      <c r="C663" s="53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  <c r="AB663" s="52"/>
    </row>
    <row r="664" spans="1:28" ht="18.75" customHeight="1">
      <c r="A664" s="52"/>
      <c r="B664" s="52"/>
      <c r="C664" s="53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  <c r="AB664" s="52"/>
    </row>
    <row r="665" spans="1:28" ht="18.75" customHeight="1">
      <c r="A665" s="52"/>
      <c r="B665" s="52"/>
      <c r="C665" s="53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  <c r="AB665" s="52"/>
    </row>
    <row r="666" spans="1:28" ht="18.75" customHeight="1">
      <c r="A666" s="52"/>
      <c r="B666" s="52"/>
      <c r="C666" s="53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  <c r="AB666" s="52"/>
    </row>
    <row r="667" spans="1:28" ht="18.75" customHeight="1">
      <c r="A667" s="52"/>
      <c r="B667" s="52"/>
      <c r="C667" s="53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  <c r="AB667" s="52"/>
    </row>
    <row r="668" spans="1:28" ht="18.75" customHeight="1">
      <c r="A668" s="52"/>
      <c r="B668" s="52"/>
      <c r="C668" s="53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  <c r="AB668" s="52"/>
    </row>
    <row r="669" spans="1:28" ht="18.75" customHeight="1">
      <c r="A669" s="52"/>
      <c r="B669" s="52"/>
      <c r="C669" s="53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  <c r="AB669" s="52"/>
    </row>
    <row r="670" spans="1:28" ht="18.75" customHeight="1">
      <c r="A670" s="52"/>
      <c r="B670" s="52"/>
      <c r="C670" s="53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  <c r="AB670" s="52"/>
    </row>
    <row r="671" spans="1:28" ht="18.75" customHeight="1">
      <c r="A671" s="52"/>
      <c r="B671" s="52"/>
      <c r="C671" s="53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  <c r="AB671" s="52"/>
    </row>
    <row r="672" spans="1:28" ht="18.75" customHeight="1">
      <c r="A672" s="52"/>
      <c r="B672" s="52"/>
      <c r="C672" s="53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  <c r="AB672" s="52"/>
    </row>
    <row r="673" spans="1:28" ht="18.75" customHeight="1">
      <c r="A673" s="52"/>
      <c r="B673" s="52"/>
      <c r="C673" s="53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  <c r="AB673" s="52"/>
    </row>
    <row r="674" spans="1:28" ht="18.75" customHeight="1">
      <c r="A674" s="52"/>
      <c r="B674" s="52"/>
      <c r="C674" s="53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  <c r="AB674" s="52"/>
    </row>
    <row r="675" spans="1:28" ht="18.75" customHeight="1">
      <c r="A675" s="52"/>
      <c r="B675" s="52"/>
      <c r="C675" s="53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  <c r="AB675" s="52"/>
    </row>
    <row r="676" spans="1:28" ht="18.75" customHeight="1">
      <c r="A676" s="52"/>
      <c r="B676" s="52"/>
      <c r="C676" s="53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  <c r="AB676" s="52"/>
    </row>
    <row r="677" spans="1:28" ht="18.75" customHeight="1">
      <c r="A677" s="52"/>
      <c r="B677" s="52"/>
      <c r="C677" s="53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  <c r="AB677" s="52"/>
    </row>
    <row r="678" spans="1:28" ht="18.75" customHeight="1">
      <c r="A678" s="52"/>
      <c r="B678" s="52"/>
      <c r="C678" s="53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  <c r="AB678" s="52"/>
    </row>
    <row r="679" spans="1:28" ht="18.75" customHeight="1">
      <c r="A679" s="52"/>
      <c r="B679" s="52"/>
      <c r="C679" s="53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  <c r="AB679" s="52"/>
    </row>
    <row r="680" spans="1:28" ht="18.75" customHeight="1">
      <c r="A680" s="52"/>
      <c r="B680" s="52"/>
      <c r="C680" s="53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  <c r="AB680" s="52"/>
    </row>
    <row r="681" spans="1:28" ht="18.75" customHeight="1">
      <c r="A681" s="52"/>
      <c r="B681" s="52"/>
      <c r="C681" s="53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  <c r="AB681" s="52"/>
    </row>
    <row r="682" spans="1:28" ht="18.75" customHeight="1">
      <c r="A682" s="52"/>
      <c r="B682" s="52"/>
      <c r="C682" s="53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  <c r="AB682" s="52"/>
    </row>
    <row r="683" spans="1:28" ht="18.75" customHeight="1">
      <c r="A683" s="52"/>
      <c r="B683" s="52"/>
      <c r="C683" s="53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  <c r="AB683" s="52"/>
    </row>
    <row r="684" spans="1:28" ht="18.75" customHeight="1">
      <c r="A684" s="52"/>
      <c r="B684" s="52"/>
      <c r="C684" s="53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  <c r="AB684" s="52"/>
    </row>
    <row r="685" spans="1:28" ht="18.75" customHeight="1">
      <c r="A685" s="52"/>
      <c r="B685" s="52"/>
      <c r="C685" s="53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  <c r="AB685" s="52"/>
    </row>
    <row r="686" spans="1:28" ht="18.75" customHeight="1">
      <c r="A686" s="52"/>
      <c r="B686" s="52"/>
      <c r="C686" s="53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  <c r="AB686" s="52"/>
    </row>
    <row r="687" spans="1:28" ht="18.75" customHeight="1">
      <c r="A687" s="52"/>
      <c r="B687" s="52"/>
      <c r="C687" s="53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  <c r="AB687" s="52"/>
    </row>
    <row r="688" spans="1:28" ht="18.75" customHeight="1">
      <c r="A688" s="52"/>
      <c r="B688" s="52"/>
      <c r="C688" s="53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  <c r="AB688" s="52"/>
    </row>
    <row r="689" spans="1:28" ht="18.75" customHeight="1">
      <c r="A689" s="52"/>
      <c r="B689" s="52"/>
      <c r="C689" s="53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  <c r="AB689" s="52"/>
    </row>
    <row r="690" spans="1:28" ht="18.75" customHeight="1">
      <c r="A690" s="52"/>
      <c r="B690" s="52"/>
      <c r="C690" s="53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  <c r="AB690" s="52"/>
    </row>
    <row r="691" spans="1:28" ht="18.75" customHeight="1">
      <c r="A691" s="52"/>
      <c r="B691" s="52"/>
      <c r="C691" s="53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  <c r="AB691" s="52"/>
    </row>
    <row r="692" spans="1:28" ht="18.75" customHeight="1">
      <c r="A692" s="52"/>
      <c r="B692" s="52"/>
      <c r="C692" s="53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  <c r="AB692" s="52"/>
    </row>
    <row r="693" spans="1:28" ht="18.75" customHeight="1">
      <c r="A693" s="52"/>
      <c r="B693" s="52"/>
      <c r="C693" s="53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  <c r="AB693" s="52"/>
    </row>
    <row r="694" spans="1:28" ht="18.75" customHeight="1">
      <c r="A694" s="52"/>
      <c r="B694" s="52"/>
      <c r="C694" s="53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  <c r="AB694" s="52"/>
    </row>
    <row r="695" spans="1:28" ht="18.75" customHeight="1">
      <c r="A695" s="52"/>
      <c r="B695" s="52"/>
      <c r="C695" s="53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  <c r="AB695" s="52"/>
    </row>
    <row r="696" spans="1:28" ht="18.75" customHeight="1">
      <c r="A696" s="52"/>
      <c r="B696" s="52"/>
      <c r="C696" s="53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  <c r="AB696" s="52"/>
    </row>
    <row r="697" spans="1:28" ht="18.75" customHeight="1">
      <c r="A697" s="52"/>
      <c r="B697" s="52"/>
      <c r="C697" s="53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  <c r="AB697" s="52"/>
    </row>
    <row r="698" spans="1:28" ht="18.75" customHeight="1">
      <c r="A698" s="52"/>
      <c r="B698" s="52"/>
      <c r="C698" s="53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  <c r="AB698" s="52"/>
    </row>
    <row r="699" spans="1:28" ht="18.75" customHeight="1">
      <c r="A699" s="52"/>
      <c r="B699" s="52"/>
      <c r="C699" s="53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  <c r="AB699" s="52"/>
    </row>
    <row r="700" spans="1:28" ht="18.75" customHeight="1">
      <c r="A700" s="52"/>
      <c r="B700" s="52"/>
      <c r="C700" s="53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  <c r="AB700" s="52"/>
    </row>
    <row r="701" spans="1:28" ht="18.75" customHeight="1">
      <c r="A701" s="52"/>
      <c r="B701" s="52"/>
      <c r="C701" s="53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  <c r="AB701" s="52"/>
    </row>
    <row r="702" spans="1:28" ht="18.75" customHeight="1">
      <c r="A702" s="52"/>
      <c r="B702" s="52"/>
      <c r="C702" s="53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  <c r="AB702" s="52"/>
    </row>
    <row r="703" spans="1:28" ht="18.75" customHeight="1">
      <c r="A703" s="52"/>
      <c r="B703" s="52"/>
      <c r="C703" s="53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  <c r="AB703" s="52"/>
    </row>
    <row r="704" spans="1:28" ht="18.75" customHeight="1">
      <c r="A704" s="52"/>
      <c r="B704" s="52"/>
      <c r="C704" s="53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  <c r="AB704" s="52"/>
    </row>
    <row r="705" spans="1:28" ht="18.75" customHeight="1">
      <c r="A705" s="52"/>
      <c r="B705" s="52"/>
      <c r="C705" s="53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  <c r="AB705" s="52"/>
    </row>
    <row r="706" spans="1:28" ht="18.75" customHeight="1">
      <c r="A706" s="52"/>
      <c r="B706" s="52"/>
      <c r="C706" s="53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  <c r="AB706" s="52"/>
    </row>
    <row r="707" spans="1:28" ht="18.75" customHeight="1">
      <c r="A707" s="52"/>
      <c r="B707" s="52"/>
      <c r="C707" s="53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  <c r="AB707" s="52"/>
    </row>
    <row r="708" spans="1:28" ht="18.75" customHeight="1">
      <c r="A708" s="52"/>
      <c r="B708" s="52"/>
      <c r="C708" s="53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  <c r="AB708" s="52"/>
    </row>
    <row r="709" spans="1:28" ht="18.75" customHeight="1">
      <c r="A709" s="52"/>
      <c r="B709" s="52"/>
      <c r="C709" s="53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  <c r="AB709" s="52"/>
    </row>
    <row r="710" spans="1:28" ht="18.75" customHeight="1">
      <c r="A710" s="52"/>
      <c r="B710" s="52"/>
      <c r="C710" s="53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  <c r="AB710" s="52"/>
    </row>
    <row r="711" spans="1:28" ht="18.75" customHeight="1">
      <c r="A711" s="52"/>
      <c r="B711" s="52"/>
      <c r="C711" s="53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  <c r="AB711" s="52"/>
    </row>
    <row r="712" spans="1:28" ht="18.75" customHeight="1">
      <c r="A712" s="52"/>
      <c r="B712" s="52"/>
      <c r="C712" s="53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  <c r="AB712" s="52"/>
    </row>
    <row r="713" spans="1:28" ht="18.75" customHeight="1">
      <c r="A713" s="52"/>
      <c r="B713" s="52"/>
      <c r="C713" s="53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  <c r="AB713" s="52"/>
    </row>
    <row r="714" spans="1:28" ht="18.75" customHeight="1">
      <c r="A714" s="52"/>
      <c r="B714" s="52"/>
      <c r="C714" s="53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  <c r="AB714" s="52"/>
    </row>
    <row r="715" spans="1:28" ht="18.75" customHeight="1">
      <c r="A715" s="52"/>
      <c r="B715" s="52"/>
      <c r="C715" s="53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  <c r="AB715" s="52"/>
    </row>
    <row r="716" spans="1:28" ht="18.75" customHeight="1">
      <c r="A716" s="52"/>
      <c r="B716" s="52"/>
      <c r="C716" s="53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  <c r="AB716" s="52"/>
    </row>
    <row r="717" spans="1:28" ht="18.75" customHeight="1">
      <c r="A717" s="52"/>
      <c r="B717" s="52"/>
      <c r="C717" s="53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  <c r="AB717" s="52"/>
    </row>
    <row r="718" spans="1:28" ht="18.75" customHeight="1">
      <c r="A718" s="52"/>
      <c r="B718" s="52"/>
      <c r="C718" s="53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  <c r="AB718" s="52"/>
    </row>
    <row r="719" spans="1:28" ht="18.75" customHeight="1">
      <c r="A719" s="52"/>
      <c r="B719" s="52"/>
      <c r="C719" s="53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  <c r="AB719" s="52"/>
    </row>
    <row r="720" spans="1:28" ht="18.75" customHeight="1">
      <c r="A720" s="52"/>
      <c r="B720" s="52"/>
      <c r="C720" s="53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  <c r="AB720" s="52"/>
    </row>
    <row r="721" spans="1:28" ht="18.75" customHeight="1">
      <c r="A721" s="52"/>
      <c r="B721" s="52"/>
      <c r="C721" s="53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  <c r="AB721" s="52"/>
    </row>
    <row r="722" spans="1:28" ht="18.75" customHeight="1">
      <c r="A722" s="52"/>
      <c r="B722" s="52"/>
      <c r="C722" s="53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2"/>
      <c r="AB722" s="52"/>
    </row>
    <row r="723" spans="1:28" ht="18.75" customHeight="1">
      <c r="A723" s="52"/>
      <c r="B723" s="52"/>
      <c r="C723" s="53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  <c r="AB723" s="52"/>
    </row>
    <row r="724" spans="1:28" ht="18.75" customHeight="1">
      <c r="A724" s="52"/>
      <c r="B724" s="52"/>
      <c r="C724" s="53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2"/>
      <c r="AB724" s="52"/>
    </row>
    <row r="725" spans="1:28" ht="18.75" customHeight="1">
      <c r="A725" s="52"/>
      <c r="B725" s="52"/>
      <c r="C725" s="53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  <c r="AB725" s="52"/>
    </row>
    <row r="726" spans="1:28" ht="18.75" customHeight="1">
      <c r="A726" s="52"/>
      <c r="B726" s="52"/>
      <c r="C726" s="53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2"/>
      <c r="AB726" s="52"/>
    </row>
    <row r="727" spans="1:28" ht="18.75" customHeight="1">
      <c r="A727" s="52"/>
      <c r="B727" s="52"/>
      <c r="C727" s="53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  <c r="AB727" s="52"/>
    </row>
    <row r="728" spans="1:28" ht="18.75" customHeight="1">
      <c r="A728" s="52"/>
      <c r="B728" s="52"/>
      <c r="C728" s="53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2"/>
      <c r="AB728" s="52"/>
    </row>
    <row r="729" spans="1:28" ht="18.75" customHeight="1">
      <c r="A729" s="52"/>
      <c r="B729" s="52"/>
      <c r="C729" s="53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  <c r="AB729" s="52"/>
    </row>
    <row r="730" spans="1:28" ht="18.75" customHeight="1">
      <c r="A730" s="52"/>
      <c r="B730" s="52"/>
      <c r="C730" s="53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  <c r="AB730" s="52"/>
    </row>
    <row r="731" spans="1:28" ht="18.75" customHeight="1">
      <c r="A731" s="52"/>
      <c r="B731" s="52"/>
      <c r="C731" s="53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  <c r="AB731" s="52"/>
    </row>
    <row r="732" spans="1:28" ht="18.75" customHeight="1">
      <c r="A732" s="52"/>
      <c r="B732" s="52"/>
      <c r="C732" s="53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2"/>
      <c r="AB732" s="52"/>
    </row>
    <row r="733" spans="1:28" ht="18.75" customHeight="1">
      <c r="A733" s="52"/>
      <c r="B733" s="52"/>
      <c r="C733" s="53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  <c r="AB733" s="52"/>
    </row>
    <row r="734" spans="1:28" ht="18.75" customHeight="1">
      <c r="A734" s="52"/>
      <c r="B734" s="52"/>
      <c r="C734" s="53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</row>
    <row r="735" spans="1:28" ht="18.75" customHeight="1">
      <c r="A735" s="52"/>
      <c r="B735" s="52"/>
      <c r="C735" s="53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  <c r="AB735" s="52"/>
    </row>
    <row r="736" spans="1:28" ht="18.75" customHeight="1">
      <c r="A736" s="52"/>
      <c r="B736" s="52"/>
      <c r="C736" s="53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  <c r="AB736" s="52"/>
    </row>
    <row r="737" spans="1:28" ht="18.75" customHeight="1">
      <c r="A737" s="52"/>
      <c r="B737" s="52"/>
      <c r="C737" s="53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  <c r="AB737" s="52"/>
    </row>
    <row r="738" spans="1:28" ht="18.75" customHeight="1">
      <c r="A738" s="52"/>
      <c r="B738" s="52"/>
      <c r="C738" s="53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  <c r="AB738" s="52"/>
    </row>
    <row r="739" spans="1:28" ht="18.75" customHeight="1">
      <c r="A739" s="52"/>
      <c r="B739" s="52"/>
      <c r="C739" s="53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  <c r="AB739" s="52"/>
    </row>
    <row r="740" spans="1:28" ht="18.75" customHeight="1">
      <c r="A740" s="52"/>
      <c r="B740" s="52"/>
      <c r="C740" s="53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2"/>
      <c r="AB740" s="52"/>
    </row>
    <row r="741" spans="1:28" ht="18.75" customHeight="1">
      <c r="A741" s="52"/>
      <c r="B741" s="52"/>
      <c r="C741" s="53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  <c r="AB741" s="52"/>
    </row>
    <row r="742" spans="1:28" ht="18.75" customHeight="1">
      <c r="A742" s="52"/>
      <c r="B742" s="52"/>
      <c r="C742" s="53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2"/>
      <c r="AB742" s="52"/>
    </row>
    <row r="743" spans="1:28" ht="18.75" customHeight="1">
      <c r="A743" s="52"/>
      <c r="B743" s="52"/>
      <c r="C743" s="53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  <c r="AB743" s="52"/>
    </row>
    <row r="744" spans="1:28" ht="18.75" customHeight="1">
      <c r="A744" s="52"/>
      <c r="B744" s="52"/>
      <c r="C744" s="53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  <c r="AB744" s="52"/>
    </row>
    <row r="745" spans="1:28" ht="18.75" customHeight="1">
      <c r="A745" s="52"/>
      <c r="B745" s="52"/>
      <c r="C745" s="53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  <c r="AB745" s="52"/>
    </row>
    <row r="746" spans="1:28" ht="18.75" customHeight="1">
      <c r="A746" s="52"/>
      <c r="B746" s="52"/>
      <c r="C746" s="53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  <c r="AB746" s="52"/>
    </row>
    <row r="747" spans="1:28" ht="18.75" customHeight="1">
      <c r="A747" s="52"/>
      <c r="B747" s="52"/>
      <c r="C747" s="53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  <c r="AB747" s="52"/>
    </row>
    <row r="748" spans="1:28" ht="18.75" customHeight="1">
      <c r="A748" s="52"/>
      <c r="B748" s="52"/>
      <c r="C748" s="53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  <c r="AB748" s="52"/>
    </row>
    <row r="749" spans="1:28" ht="18.75" customHeight="1">
      <c r="A749" s="52"/>
      <c r="B749" s="52"/>
      <c r="C749" s="53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  <c r="AB749" s="52"/>
    </row>
    <row r="750" spans="1:28" ht="18.75" customHeight="1">
      <c r="A750" s="52"/>
      <c r="B750" s="52"/>
      <c r="C750" s="53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</row>
    <row r="751" spans="1:28" ht="18.75" customHeight="1">
      <c r="A751" s="52"/>
      <c r="B751" s="52"/>
      <c r="C751" s="53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  <c r="AB751" s="52"/>
    </row>
    <row r="752" spans="1:28" ht="18.75" customHeight="1">
      <c r="A752" s="52"/>
      <c r="B752" s="52"/>
      <c r="C752" s="53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  <c r="AB752" s="52"/>
    </row>
    <row r="753" spans="1:28" ht="18.75" customHeight="1">
      <c r="A753" s="52"/>
      <c r="B753" s="52"/>
      <c r="C753" s="53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  <c r="AB753" s="52"/>
    </row>
    <row r="754" spans="1:28" ht="18.75" customHeight="1">
      <c r="A754" s="52"/>
      <c r="B754" s="52"/>
      <c r="C754" s="53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  <c r="AB754" s="52"/>
    </row>
    <row r="755" spans="1:28" ht="18.75" customHeight="1">
      <c r="A755" s="52"/>
      <c r="B755" s="52"/>
      <c r="C755" s="53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</row>
    <row r="756" spans="1:28" ht="18.75" customHeight="1">
      <c r="A756" s="52"/>
      <c r="B756" s="52"/>
      <c r="C756" s="53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  <c r="AB756" s="52"/>
    </row>
    <row r="757" spans="1:28" ht="18.75" customHeight="1">
      <c r="A757" s="52"/>
      <c r="B757" s="52"/>
      <c r="C757" s="53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  <c r="AB757" s="52"/>
    </row>
    <row r="758" spans="1:28" ht="18.75" customHeight="1">
      <c r="A758" s="52"/>
      <c r="B758" s="52"/>
      <c r="C758" s="53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2"/>
      <c r="AB758" s="52"/>
    </row>
    <row r="759" spans="1:28" ht="18.75" customHeight="1">
      <c r="A759" s="52"/>
      <c r="B759" s="52"/>
      <c r="C759" s="53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  <c r="AB759" s="52"/>
    </row>
    <row r="760" spans="1:28" ht="18.75" customHeight="1">
      <c r="A760" s="52"/>
      <c r="B760" s="52"/>
      <c r="C760" s="53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2"/>
      <c r="AB760" s="52"/>
    </row>
    <row r="761" spans="1:28" ht="18.75" customHeight="1">
      <c r="A761" s="52"/>
      <c r="B761" s="52"/>
      <c r="C761" s="53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  <c r="AB761" s="52"/>
    </row>
    <row r="762" spans="1:28" ht="18.75" customHeight="1">
      <c r="A762" s="52"/>
      <c r="B762" s="52"/>
      <c r="C762" s="53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2"/>
      <c r="AB762" s="52"/>
    </row>
    <row r="763" spans="1:28" ht="18.75" customHeight="1">
      <c r="A763" s="52"/>
      <c r="B763" s="52"/>
      <c r="C763" s="53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  <c r="AB763" s="52"/>
    </row>
    <row r="764" spans="1:28" ht="18.75" customHeight="1">
      <c r="A764" s="52"/>
      <c r="B764" s="52"/>
      <c r="C764" s="53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2"/>
      <c r="AB764" s="52"/>
    </row>
    <row r="765" spans="1:28" ht="18.75" customHeight="1">
      <c r="A765" s="52"/>
      <c r="B765" s="52"/>
      <c r="C765" s="53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  <c r="AB765" s="52"/>
    </row>
    <row r="766" spans="1:28" ht="18.75" customHeight="1">
      <c r="A766" s="52"/>
      <c r="B766" s="52"/>
      <c r="C766" s="53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2"/>
      <c r="AB766" s="52"/>
    </row>
    <row r="767" spans="1:28" ht="18.75" customHeight="1">
      <c r="A767" s="52"/>
      <c r="B767" s="52"/>
      <c r="C767" s="53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  <c r="AB767" s="52"/>
    </row>
    <row r="768" spans="1:28" ht="18.75" customHeight="1">
      <c r="A768" s="52"/>
      <c r="B768" s="52"/>
      <c r="C768" s="53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2"/>
      <c r="AB768" s="52"/>
    </row>
    <row r="769" spans="1:28" ht="18.75" customHeight="1">
      <c r="A769" s="52"/>
      <c r="B769" s="52"/>
      <c r="C769" s="53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  <c r="AB769" s="52"/>
    </row>
    <row r="770" spans="1:28" ht="18.75" customHeight="1">
      <c r="A770" s="52"/>
      <c r="B770" s="52"/>
      <c r="C770" s="53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2"/>
      <c r="AB770" s="52"/>
    </row>
    <row r="771" spans="1:28" ht="18.75" customHeight="1">
      <c r="A771" s="52"/>
      <c r="B771" s="52"/>
      <c r="C771" s="53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  <c r="AB771" s="52"/>
    </row>
    <row r="772" spans="1:28" ht="18.75" customHeight="1">
      <c r="A772" s="52"/>
      <c r="B772" s="52"/>
      <c r="C772" s="53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2"/>
      <c r="AB772" s="52"/>
    </row>
    <row r="773" spans="1:28" ht="18.75" customHeight="1">
      <c r="A773" s="52"/>
      <c r="B773" s="52"/>
      <c r="C773" s="53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  <c r="AB773" s="52"/>
    </row>
    <row r="774" spans="1:28" ht="18.75" customHeight="1">
      <c r="A774" s="52"/>
      <c r="B774" s="52"/>
      <c r="C774" s="53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2"/>
      <c r="AB774" s="52"/>
    </row>
    <row r="775" spans="1:28" ht="18.75" customHeight="1">
      <c r="A775" s="52"/>
      <c r="B775" s="52"/>
      <c r="C775" s="53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  <c r="AB775" s="52"/>
    </row>
    <row r="776" spans="1:28" ht="18.75" customHeight="1">
      <c r="A776" s="52"/>
      <c r="B776" s="52"/>
      <c r="C776" s="53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2"/>
      <c r="AB776" s="52"/>
    </row>
    <row r="777" spans="1:28" ht="18.75" customHeight="1">
      <c r="A777" s="52"/>
      <c r="B777" s="52"/>
      <c r="C777" s="53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  <c r="AB777" s="52"/>
    </row>
    <row r="778" spans="1:28" ht="18.75" customHeight="1">
      <c r="A778" s="52"/>
      <c r="B778" s="52"/>
      <c r="C778" s="53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2"/>
      <c r="AB778" s="52"/>
    </row>
    <row r="779" spans="1:28" ht="18.75" customHeight="1">
      <c r="A779" s="52"/>
      <c r="B779" s="52"/>
      <c r="C779" s="53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  <c r="AB779" s="52"/>
    </row>
    <row r="780" spans="1:28" ht="18.75" customHeight="1">
      <c r="A780" s="52"/>
      <c r="B780" s="52"/>
      <c r="C780" s="53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2"/>
      <c r="AB780" s="52"/>
    </row>
    <row r="781" spans="1:28" ht="18.75" customHeight="1">
      <c r="A781" s="52"/>
      <c r="B781" s="52"/>
      <c r="C781" s="53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  <c r="AB781" s="52"/>
    </row>
    <row r="782" spans="1:28" ht="18.75" customHeight="1">
      <c r="A782" s="52"/>
      <c r="B782" s="52"/>
      <c r="C782" s="53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2"/>
      <c r="AB782" s="52"/>
    </row>
    <row r="783" spans="1:28" ht="18.75" customHeight="1">
      <c r="A783" s="52"/>
      <c r="B783" s="52"/>
      <c r="C783" s="53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  <c r="AB783" s="52"/>
    </row>
    <row r="784" spans="1:28" ht="18.75" customHeight="1">
      <c r="A784" s="52"/>
      <c r="B784" s="52"/>
      <c r="C784" s="53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2"/>
      <c r="AB784" s="52"/>
    </row>
    <row r="785" spans="1:28" ht="18.75" customHeight="1">
      <c r="A785" s="52"/>
      <c r="B785" s="52"/>
      <c r="C785" s="53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  <c r="AB785" s="52"/>
    </row>
    <row r="786" spans="1:28" ht="18.75" customHeight="1">
      <c r="A786" s="52"/>
      <c r="B786" s="52"/>
      <c r="C786" s="53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  <c r="AB786" s="52"/>
    </row>
    <row r="787" spans="1:28" ht="18.75" customHeight="1">
      <c r="A787" s="52"/>
      <c r="B787" s="52"/>
      <c r="C787" s="53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  <c r="AB787" s="52"/>
    </row>
    <row r="788" spans="1:28" ht="18.75" customHeight="1">
      <c r="A788" s="52"/>
      <c r="B788" s="52"/>
      <c r="C788" s="53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2"/>
      <c r="AB788" s="52"/>
    </row>
    <row r="789" spans="1:28" ht="18.75" customHeight="1">
      <c r="A789" s="52"/>
      <c r="B789" s="52"/>
      <c r="C789" s="53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  <c r="AB789" s="52"/>
    </row>
    <row r="790" spans="1:28" ht="18.75" customHeight="1">
      <c r="A790" s="52"/>
      <c r="B790" s="52"/>
      <c r="C790" s="53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2"/>
      <c r="AB790" s="52"/>
    </row>
    <row r="791" spans="1:28" ht="18.75" customHeight="1">
      <c r="A791" s="52"/>
      <c r="B791" s="52"/>
      <c r="C791" s="53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  <c r="AB791" s="52"/>
    </row>
    <row r="792" spans="1:28" ht="18.75" customHeight="1">
      <c r="A792" s="52"/>
      <c r="B792" s="52"/>
      <c r="C792" s="53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2"/>
      <c r="AB792" s="52"/>
    </row>
    <row r="793" spans="1:28" ht="18.75" customHeight="1">
      <c r="A793" s="52"/>
      <c r="B793" s="52"/>
      <c r="C793" s="53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  <c r="AB793" s="52"/>
    </row>
    <row r="794" spans="1:28" ht="18.75" customHeight="1">
      <c r="A794" s="52"/>
      <c r="B794" s="52"/>
      <c r="C794" s="53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2"/>
      <c r="AB794" s="52"/>
    </row>
    <row r="795" spans="1:28" ht="18.75" customHeight="1">
      <c r="A795" s="52"/>
      <c r="B795" s="52"/>
      <c r="C795" s="53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  <c r="AB795" s="52"/>
    </row>
    <row r="796" spans="1:28" ht="18.75" customHeight="1">
      <c r="A796" s="52"/>
      <c r="B796" s="52"/>
      <c r="C796" s="53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2"/>
      <c r="AB796" s="52"/>
    </row>
    <row r="797" spans="1:28" ht="18.75" customHeight="1">
      <c r="A797" s="52"/>
      <c r="B797" s="52"/>
      <c r="C797" s="53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  <c r="AB797" s="52"/>
    </row>
    <row r="798" spans="1:28" ht="18.75" customHeight="1">
      <c r="A798" s="52"/>
      <c r="B798" s="52"/>
      <c r="C798" s="53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2"/>
      <c r="AB798" s="52"/>
    </row>
    <row r="799" spans="1:28" ht="18.75" customHeight="1">
      <c r="A799" s="52"/>
      <c r="B799" s="52"/>
      <c r="C799" s="53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  <c r="AB799" s="52"/>
    </row>
    <row r="800" spans="1:28" ht="18.75" customHeight="1">
      <c r="A800" s="52"/>
      <c r="B800" s="52"/>
      <c r="C800" s="53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2"/>
      <c r="AB800" s="52"/>
    </row>
    <row r="801" spans="1:28" ht="18.75" customHeight="1">
      <c r="A801" s="52"/>
      <c r="B801" s="52"/>
      <c r="C801" s="53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  <c r="AB801" s="52"/>
    </row>
    <row r="802" spans="1:28" ht="18.75" customHeight="1">
      <c r="A802" s="52"/>
      <c r="B802" s="52"/>
      <c r="C802" s="53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2"/>
      <c r="AB802" s="52"/>
    </row>
    <row r="803" spans="1:28" ht="18.75" customHeight="1">
      <c r="A803" s="52"/>
      <c r="B803" s="52"/>
      <c r="C803" s="53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  <c r="AB803" s="52"/>
    </row>
    <row r="804" spans="1:28" ht="18.75" customHeight="1">
      <c r="A804" s="52"/>
      <c r="B804" s="52"/>
      <c r="C804" s="53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2"/>
      <c r="AB804" s="52"/>
    </row>
    <row r="805" spans="1:28" ht="18.75" customHeight="1">
      <c r="A805" s="52"/>
      <c r="B805" s="52"/>
      <c r="C805" s="53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  <c r="AB805" s="52"/>
    </row>
    <row r="806" spans="1:28" ht="18.75" customHeight="1">
      <c r="A806" s="52"/>
      <c r="B806" s="52"/>
      <c r="C806" s="53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2"/>
      <c r="AB806" s="52"/>
    </row>
    <row r="807" spans="1:28" ht="18.75" customHeight="1">
      <c r="A807" s="52"/>
      <c r="B807" s="52"/>
      <c r="C807" s="53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  <c r="AB807" s="52"/>
    </row>
    <row r="808" spans="1:28" ht="18.75" customHeight="1">
      <c r="A808" s="52"/>
      <c r="B808" s="52"/>
      <c r="C808" s="53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2"/>
      <c r="AB808" s="52"/>
    </row>
    <row r="809" spans="1:28" ht="18.75" customHeight="1">
      <c r="A809" s="52"/>
      <c r="B809" s="52"/>
      <c r="C809" s="53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  <c r="AB809" s="52"/>
    </row>
    <row r="810" spans="1:28" ht="18.75" customHeight="1">
      <c r="A810" s="52"/>
      <c r="B810" s="52"/>
      <c r="C810" s="53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2"/>
      <c r="AB810" s="52"/>
    </row>
    <row r="811" spans="1:28" ht="18.75" customHeight="1">
      <c r="A811" s="52"/>
      <c r="B811" s="52"/>
      <c r="C811" s="53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  <c r="AB811" s="52"/>
    </row>
    <row r="812" spans="1:28" ht="18.75" customHeight="1">
      <c r="A812" s="52"/>
      <c r="B812" s="52"/>
      <c r="C812" s="53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2"/>
      <c r="AB812" s="52"/>
    </row>
    <row r="813" spans="1:28" ht="18.75" customHeight="1">
      <c r="A813" s="52"/>
      <c r="B813" s="52"/>
      <c r="C813" s="53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  <c r="AB813" s="52"/>
    </row>
    <row r="814" spans="1:28" ht="18.75" customHeight="1">
      <c r="A814" s="52"/>
      <c r="B814" s="52"/>
      <c r="C814" s="53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2"/>
      <c r="AB814" s="52"/>
    </row>
    <row r="815" spans="1:28" ht="18.75" customHeight="1">
      <c r="A815" s="52"/>
      <c r="B815" s="52"/>
      <c r="C815" s="53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  <c r="AB815" s="52"/>
    </row>
    <row r="816" spans="1:28" ht="18.75" customHeight="1">
      <c r="A816" s="52"/>
      <c r="B816" s="52"/>
      <c r="C816" s="53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2"/>
      <c r="AB816" s="52"/>
    </row>
    <row r="817" spans="1:28" ht="18.75" customHeight="1">
      <c r="A817" s="52"/>
      <c r="B817" s="52"/>
      <c r="C817" s="53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  <c r="AB817" s="52"/>
    </row>
    <row r="818" spans="1:28" ht="18.75" customHeight="1">
      <c r="A818" s="52"/>
      <c r="B818" s="52"/>
      <c r="C818" s="53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2"/>
      <c r="AB818" s="52"/>
    </row>
    <row r="819" spans="1:28" ht="18.75" customHeight="1">
      <c r="A819" s="52"/>
      <c r="B819" s="52"/>
      <c r="C819" s="53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  <c r="AB819" s="52"/>
    </row>
    <row r="820" spans="1:28" ht="18.75" customHeight="1">
      <c r="A820" s="52"/>
      <c r="B820" s="52"/>
      <c r="C820" s="53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2"/>
      <c r="AB820" s="52"/>
    </row>
    <row r="821" spans="1:28" ht="18.75" customHeight="1">
      <c r="A821" s="52"/>
      <c r="B821" s="52"/>
      <c r="C821" s="53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  <c r="AB821" s="52"/>
    </row>
    <row r="822" spans="1:28" ht="18.75" customHeight="1">
      <c r="A822" s="52"/>
      <c r="B822" s="52"/>
      <c r="C822" s="53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2"/>
      <c r="AB822" s="52"/>
    </row>
    <row r="823" spans="1:28" ht="18.75" customHeight="1">
      <c r="A823" s="52"/>
      <c r="B823" s="52"/>
      <c r="C823" s="53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  <c r="AB823" s="52"/>
    </row>
    <row r="824" spans="1:28" ht="18.75" customHeight="1">
      <c r="A824" s="52"/>
      <c r="B824" s="52"/>
      <c r="C824" s="53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2"/>
      <c r="AB824" s="52"/>
    </row>
    <row r="825" spans="1:28" ht="18.75" customHeight="1">
      <c r="A825" s="52"/>
      <c r="B825" s="52"/>
      <c r="C825" s="53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  <c r="AB825" s="52"/>
    </row>
    <row r="826" spans="1:28" ht="18.75" customHeight="1">
      <c r="A826" s="52"/>
      <c r="B826" s="52"/>
      <c r="C826" s="53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2"/>
      <c r="AB826" s="52"/>
    </row>
    <row r="827" spans="1:28" ht="18.75" customHeight="1">
      <c r="A827" s="52"/>
      <c r="B827" s="52"/>
      <c r="C827" s="53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  <c r="AB827" s="52"/>
    </row>
    <row r="828" spans="1:28" ht="18.75" customHeight="1">
      <c r="A828" s="52"/>
      <c r="B828" s="52"/>
      <c r="C828" s="53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2"/>
      <c r="AB828" s="52"/>
    </row>
    <row r="829" spans="1:28" ht="18.75" customHeight="1">
      <c r="A829" s="52"/>
      <c r="B829" s="52"/>
      <c r="C829" s="53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  <c r="AB829" s="52"/>
    </row>
    <row r="830" spans="1:28" ht="18.75" customHeight="1">
      <c r="A830" s="52"/>
      <c r="B830" s="52"/>
      <c r="C830" s="53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2"/>
      <c r="AB830" s="52"/>
    </row>
    <row r="831" spans="1:28" ht="18.75" customHeight="1">
      <c r="A831" s="52"/>
      <c r="B831" s="52"/>
      <c r="C831" s="53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  <c r="AB831" s="52"/>
    </row>
    <row r="832" spans="1:28" ht="18.75" customHeight="1">
      <c r="A832" s="52"/>
      <c r="B832" s="52"/>
      <c r="C832" s="53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2"/>
      <c r="AB832" s="52"/>
    </row>
    <row r="833" spans="1:28" ht="18.75" customHeight="1">
      <c r="A833" s="52"/>
      <c r="B833" s="52"/>
      <c r="C833" s="53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  <c r="AB833" s="52"/>
    </row>
    <row r="834" spans="1:28" ht="18.75" customHeight="1">
      <c r="A834" s="52"/>
      <c r="B834" s="52"/>
      <c r="C834" s="53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2"/>
      <c r="AB834" s="52"/>
    </row>
    <row r="835" spans="1:28" ht="18.75" customHeight="1">
      <c r="A835" s="52"/>
      <c r="B835" s="52"/>
      <c r="C835" s="53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  <c r="AB835" s="52"/>
    </row>
    <row r="836" spans="1:28" ht="18.75" customHeight="1">
      <c r="A836" s="52"/>
      <c r="B836" s="52"/>
      <c r="C836" s="53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2"/>
      <c r="AB836" s="52"/>
    </row>
    <row r="837" spans="1:28" ht="18.75" customHeight="1">
      <c r="A837" s="52"/>
      <c r="B837" s="52"/>
      <c r="C837" s="53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  <c r="AB837" s="52"/>
    </row>
    <row r="838" spans="1:28" ht="18.75" customHeight="1">
      <c r="A838" s="52"/>
      <c r="B838" s="52"/>
      <c r="C838" s="53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2"/>
      <c r="AB838" s="52"/>
    </row>
    <row r="839" spans="1:28" ht="18.75" customHeight="1">
      <c r="A839" s="52"/>
      <c r="B839" s="52"/>
      <c r="C839" s="53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  <c r="AB839" s="52"/>
    </row>
    <row r="840" spans="1:28" ht="18.75" customHeight="1">
      <c r="A840" s="52"/>
      <c r="B840" s="52"/>
      <c r="C840" s="53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2"/>
      <c r="AB840" s="52"/>
    </row>
    <row r="841" spans="1:28" ht="18.75" customHeight="1">
      <c r="A841" s="52"/>
      <c r="B841" s="52"/>
      <c r="C841" s="53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  <c r="AB841" s="52"/>
    </row>
    <row r="842" spans="1:28" ht="18.75" customHeight="1">
      <c r="A842" s="52"/>
      <c r="B842" s="52"/>
      <c r="C842" s="53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2"/>
      <c r="AB842" s="52"/>
    </row>
    <row r="843" spans="1:28" ht="18.75" customHeight="1">
      <c r="A843" s="52"/>
      <c r="B843" s="52"/>
      <c r="C843" s="53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  <c r="AB843" s="52"/>
    </row>
    <row r="844" spans="1:28" ht="18.75" customHeight="1">
      <c r="A844" s="52"/>
      <c r="B844" s="52"/>
      <c r="C844" s="53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2"/>
      <c r="AB844" s="52"/>
    </row>
    <row r="845" spans="1:28" ht="18.75" customHeight="1">
      <c r="A845" s="52"/>
      <c r="B845" s="52"/>
      <c r="C845" s="53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  <c r="AB845" s="52"/>
    </row>
    <row r="846" spans="1:28" ht="18.75" customHeight="1">
      <c r="A846" s="52"/>
      <c r="B846" s="52"/>
      <c r="C846" s="53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2"/>
      <c r="AB846" s="52"/>
    </row>
    <row r="847" spans="1:28" ht="18.75" customHeight="1">
      <c r="A847" s="52"/>
      <c r="B847" s="52"/>
      <c r="C847" s="53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  <c r="AB847" s="52"/>
    </row>
    <row r="848" spans="1:28" ht="18.75" customHeight="1">
      <c r="A848" s="52"/>
      <c r="B848" s="52"/>
      <c r="C848" s="53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2"/>
      <c r="AB848" s="52"/>
    </row>
    <row r="849" spans="1:28" ht="18.75" customHeight="1">
      <c r="A849" s="52"/>
      <c r="B849" s="52"/>
      <c r="C849" s="53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  <c r="AB849" s="52"/>
    </row>
    <row r="850" spans="1:28" ht="18.75" customHeight="1">
      <c r="A850" s="52"/>
      <c r="B850" s="52"/>
      <c r="C850" s="53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2"/>
      <c r="AB850" s="52"/>
    </row>
    <row r="851" spans="1:28" ht="18.75" customHeight="1">
      <c r="A851" s="52"/>
      <c r="B851" s="52"/>
      <c r="C851" s="53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  <c r="AB851" s="52"/>
    </row>
    <row r="852" spans="1:28" ht="18.75" customHeight="1">
      <c r="A852" s="52"/>
      <c r="B852" s="52"/>
      <c r="C852" s="53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2"/>
      <c r="AB852" s="52"/>
    </row>
    <row r="853" spans="1:28" ht="18.75" customHeight="1">
      <c r="A853" s="52"/>
      <c r="B853" s="52"/>
      <c r="C853" s="53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  <c r="AB853" s="52"/>
    </row>
    <row r="854" spans="1:28" ht="18.75" customHeight="1">
      <c r="A854" s="52"/>
      <c r="B854" s="52"/>
      <c r="C854" s="53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2"/>
      <c r="AB854" s="52"/>
    </row>
    <row r="855" spans="1:28" ht="18.75" customHeight="1">
      <c r="A855" s="52"/>
      <c r="B855" s="52"/>
      <c r="C855" s="53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  <c r="AB855" s="52"/>
    </row>
    <row r="856" spans="1:28" ht="18.75" customHeight="1">
      <c r="A856" s="52"/>
      <c r="B856" s="52"/>
      <c r="C856" s="53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2"/>
      <c r="AB856" s="52"/>
    </row>
    <row r="857" spans="1:28" ht="18.75" customHeight="1">
      <c r="A857" s="52"/>
      <c r="B857" s="52"/>
      <c r="C857" s="53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  <c r="AB857" s="52"/>
    </row>
    <row r="858" spans="1:28" ht="18.75" customHeight="1">
      <c r="A858" s="52"/>
      <c r="B858" s="52"/>
      <c r="C858" s="53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2"/>
      <c r="AB858" s="52"/>
    </row>
    <row r="859" spans="1:28" ht="18.75" customHeight="1">
      <c r="A859" s="52"/>
      <c r="B859" s="52"/>
      <c r="C859" s="53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  <c r="AB859" s="52"/>
    </row>
    <row r="860" spans="1:28" ht="18.75" customHeight="1">
      <c r="A860" s="52"/>
      <c r="B860" s="52"/>
      <c r="C860" s="53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2"/>
      <c r="AB860" s="52"/>
    </row>
    <row r="861" spans="1:28" ht="18.75" customHeight="1">
      <c r="A861" s="52"/>
      <c r="B861" s="52"/>
      <c r="C861" s="53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  <c r="AB861" s="52"/>
    </row>
    <row r="862" spans="1:28" ht="18.75" customHeight="1">
      <c r="A862" s="52"/>
      <c r="B862" s="52"/>
      <c r="C862" s="53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2"/>
      <c r="AB862" s="52"/>
    </row>
    <row r="863" spans="1:28" ht="18.75" customHeight="1">
      <c r="A863" s="52"/>
      <c r="B863" s="52"/>
      <c r="C863" s="53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  <c r="AB863" s="52"/>
    </row>
    <row r="864" spans="1:28" ht="18.75" customHeight="1">
      <c r="A864" s="52"/>
      <c r="B864" s="52"/>
      <c r="C864" s="53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2"/>
      <c r="AB864" s="52"/>
    </row>
    <row r="865" spans="1:28" ht="18.75" customHeight="1">
      <c r="A865" s="52"/>
      <c r="B865" s="52"/>
      <c r="C865" s="53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  <c r="AB865" s="52"/>
    </row>
    <row r="866" spans="1:28" ht="18.75" customHeight="1">
      <c r="A866" s="52"/>
      <c r="B866" s="52"/>
      <c r="C866" s="53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2"/>
      <c r="AB866" s="52"/>
    </row>
    <row r="867" spans="1:28" ht="18.75" customHeight="1">
      <c r="A867" s="52"/>
      <c r="B867" s="52"/>
      <c r="C867" s="53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  <c r="AB867" s="52"/>
    </row>
    <row r="868" spans="1:28" ht="18.75" customHeight="1">
      <c r="A868" s="52"/>
      <c r="B868" s="52"/>
      <c r="C868" s="53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2"/>
      <c r="AB868" s="52"/>
    </row>
    <row r="869" spans="1:28" ht="18.75" customHeight="1">
      <c r="A869" s="52"/>
      <c r="B869" s="52"/>
      <c r="C869" s="53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  <c r="AB869" s="52"/>
    </row>
    <row r="870" spans="1:28" ht="18.75" customHeight="1">
      <c r="A870" s="52"/>
      <c r="B870" s="52"/>
      <c r="C870" s="53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2"/>
      <c r="AB870" s="52"/>
    </row>
    <row r="871" spans="1:28" ht="18.75" customHeight="1">
      <c r="A871" s="52"/>
      <c r="B871" s="52"/>
      <c r="C871" s="53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  <c r="AB871" s="52"/>
    </row>
    <row r="872" spans="1:28" ht="18.75" customHeight="1">
      <c r="A872" s="52"/>
      <c r="B872" s="52"/>
      <c r="C872" s="53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2"/>
      <c r="AB872" s="52"/>
    </row>
    <row r="873" spans="1:28" ht="18.75" customHeight="1">
      <c r="A873" s="52"/>
      <c r="B873" s="52"/>
      <c r="C873" s="53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  <c r="AB873" s="52"/>
    </row>
    <row r="874" spans="1:28" ht="18.75" customHeight="1">
      <c r="A874" s="52"/>
      <c r="B874" s="52"/>
      <c r="C874" s="53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2"/>
      <c r="AB874" s="52"/>
    </row>
    <row r="875" spans="1:28" ht="18.75" customHeight="1">
      <c r="A875" s="52"/>
      <c r="B875" s="52"/>
      <c r="C875" s="53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  <c r="AB875" s="52"/>
    </row>
    <row r="876" spans="1:28" ht="18.75" customHeight="1">
      <c r="A876" s="52"/>
      <c r="B876" s="52"/>
      <c r="C876" s="53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2"/>
      <c r="AB876" s="52"/>
    </row>
    <row r="877" spans="1:28" ht="18.75" customHeight="1">
      <c r="A877" s="52"/>
      <c r="B877" s="52"/>
      <c r="C877" s="53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  <c r="AB877" s="52"/>
    </row>
    <row r="878" spans="1:28" ht="18.75" customHeight="1">
      <c r="A878" s="52"/>
      <c r="B878" s="52"/>
      <c r="C878" s="53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2"/>
      <c r="AB878" s="52"/>
    </row>
    <row r="879" spans="1:28" ht="18.75" customHeight="1">
      <c r="A879" s="52"/>
      <c r="B879" s="52"/>
      <c r="C879" s="53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  <c r="AB879" s="52"/>
    </row>
    <row r="880" spans="1:28" ht="18.75" customHeight="1">
      <c r="A880" s="52"/>
      <c r="B880" s="52"/>
      <c r="C880" s="53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2"/>
      <c r="AB880" s="52"/>
    </row>
    <row r="881" spans="1:28" ht="18.75" customHeight="1">
      <c r="A881" s="52"/>
      <c r="B881" s="52"/>
      <c r="C881" s="53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  <c r="AB881" s="52"/>
    </row>
    <row r="882" spans="1:28" ht="18.75" customHeight="1">
      <c r="A882" s="52"/>
      <c r="B882" s="52"/>
      <c r="C882" s="53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2"/>
      <c r="AB882" s="52"/>
    </row>
    <row r="883" spans="1:28" ht="18.75" customHeight="1">
      <c r="A883" s="52"/>
      <c r="B883" s="52"/>
      <c r="C883" s="53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  <c r="AB883" s="52"/>
    </row>
    <row r="884" spans="1:28" ht="18.75" customHeight="1">
      <c r="A884" s="52"/>
      <c r="B884" s="52"/>
      <c r="C884" s="53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2"/>
      <c r="AB884" s="52"/>
    </row>
    <row r="885" spans="1:28" ht="18.75" customHeight="1">
      <c r="A885" s="52"/>
      <c r="B885" s="52"/>
      <c r="C885" s="53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  <c r="AB885" s="52"/>
    </row>
    <row r="886" spans="1:28" ht="18.75" customHeight="1">
      <c r="A886" s="52"/>
      <c r="B886" s="52"/>
      <c r="C886" s="53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2"/>
      <c r="AB886" s="52"/>
    </row>
    <row r="887" spans="1:28" ht="18.75" customHeight="1">
      <c r="A887" s="52"/>
      <c r="B887" s="52"/>
      <c r="C887" s="53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  <c r="AB887" s="52"/>
    </row>
    <row r="888" spans="1:28" ht="18.75" customHeight="1">
      <c r="A888" s="52"/>
      <c r="B888" s="52"/>
      <c r="C888" s="53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  <c r="AB888" s="52"/>
    </row>
    <row r="889" spans="1:28" ht="18.75" customHeight="1">
      <c r="A889" s="52"/>
      <c r="B889" s="52"/>
      <c r="C889" s="53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  <c r="AB889" s="52"/>
    </row>
    <row r="890" spans="1:28" ht="18.75" customHeight="1">
      <c r="A890" s="52"/>
      <c r="B890" s="52"/>
      <c r="C890" s="53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2"/>
      <c r="AB890" s="52"/>
    </row>
    <row r="891" spans="1:28" ht="18.75" customHeight="1">
      <c r="A891" s="52"/>
      <c r="B891" s="52"/>
      <c r="C891" s="53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  <c r="AB891" s="52"/>
    </row>
    <row r="892" spans="1:28" ht="18.75" customHeight="1">
      <c r="A892" s="52"/>
      <c r="B892" s="52"/>
      <c r="C892" s="53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2"/>
      <c r="AB892" s="52"/>
    </row>
    <row r="893" spans="1:28" ht="18.75" customHeight="1">
      <c r="A893" s="52"/>
      <c r="B893" s="52"/>
      <c r="C893" s="53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  <c r="AB893" s="52"/>
    </row>
    <row r="894" spans="1:28" ht="18.75" customHeight="1">
      <c r="A894" s="52"/>
      <c r="B894" s="52"/>
      <c r="C894" s="53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2"/>
      <c r="AB894" s="52"/>
    </row>
    <row r="895" spans="1:28" ht="18.75" customHeight="1">
      <c r="A895" s="52"/>
      <c r="B895" s="52"/>
      <c r="C895" s="53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  <c r="AB895" s="52"/>
    </row>
    <row r="896" spans="1:28" ht="18.75" customHeight="1">
      <c r="A896" s="52"/>
      <c r="B896" s="52"/>
      <c r="C896" s="53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2"/>
      <c r="AB896" s="52"/>
    </row>
    <row r="897" spans="1:28" ht="18.75" customHeight="1">
      <c r="A897" s="52"/>
      <c r="B897" s="52"/>
      <c r="C897" s="53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  <c r="AB897" s="52"/>
    </row>
    <row r="898" spans="1:28" ht="18.75" customHeight="1">
      <c r="A898" s="52"/>
      <c r="B898" s="52"/>
      <c r="C898" s="53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2"/>
      <c r="AB898" s="52"/>
    </row>
    <row r="899" spans="1:28" ht="18.75" customHeight="1">
      <c r="A899" s="52"/>
      <c r="B899" s="52"/>
      <c r="C899" s="53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  <c r="AB899" s="52"/>
    </row>
    <row r="900" spans="1:28" ht="18.75" customHeight="1">
      <c r="A900" s="52"/>
      <c r="B900" s="52"/>
      <c r="C900" s="53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2"/>
      <c r="AB900" s="52"/>
    </row>
    <row r="901" spans="1:28" ht="18.75" customHeight="1">
      <c r="A901" s="52"/>
      <c r="B901" s="52"/>
      <c r="C901" s="53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  <c r="AB901" s="52"/>
    </row>
    <row r="902" spans="1:28" ht="18.75" customHeight="1">
      <c r="A902" s="52"/>
      <c r="B902" s="52"/>
      <c r="C902" s="53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2"/>
      <c r="AB902" s="52"/>
    </row>
    <row r="903" spans="1:28" ht="18.75" customHeight="1">
      <c r="A903" s="52"/>
      <c r="B903" s="52"/>
      <c r="C903" s="53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  <c r="AB903" s="52"/>
    </row>
    <row r="904" spans="1:28" ht="18.75" customHeight="1">
      <c r="A904" s="52"/>
      <c r="B904" s="52"/>
      <c r="C904" s="53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2"/>
      <c r="AB904" s="52"/>
    </row>
    <row r="905" spans="1:28" ht="18.75" customHeight="1">
      <c r="A905" s="52"/>
      <c r="B905" s="52"/>
      <c r="C905" s="53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  <c r="AB905" s="52"/>
    </row>
    <row r="906" spans="1:28" ht="18.75" customHeight="1">
      <c r="A906" s="52"/>
      <c r="B906" s="52"/>
      <c r="C906" s="53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2"/>
      <c r="AB906" s="52"/>
    </row>
    <row r="907" spans="1:28" ht="18.75" customHeight="1">
      <c r="A907" s="52"/>
      <c r="B907" s="52"/>
      <c r="C907" s="53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  <c r="AB907" s="52"/>
    </row>
    <row r="908" spans="1:28" ht="18.75" customHeight="1">
      <c r="A908" s="52"/>
      <c r="B908" s="52"/>
      <c r="C908" s="53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2"/>
      <c r="AB908" s="52"/>
    </row>
    <row r="909" spans="1:28" ht="18.75" customHeight="1">
      <c r="A909" s="52"/>
      <c r="B909" s="52"/>
      <c r="C909" s="53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  <c r="AB909" s="52"/>
    </row>
    <row r="910" spans="1:28" ht="18.75" customHeight="1">
      <c r="A910" s="52"/>
      <c r="B910" s="52"/>
      <c r="C910" s="53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  <c r="AB910" s="52"/>
    </row>
    <row r="911" spans="1:28" ht="18.75" customHeight="1">
      <c r="A911" s="52"/>
      <c r="B911" s="52"/>
      <c r="C911" s="53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  <c r="AB911" s="52"/>
    </row>
    <row r="912" spans="1:28" ht="18.75" customHeight="1">
      <c r="A912" s="52"/>
      <c r="B912" s="52"/>
      <c r="C912" s="53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2"/>
      <c r="AB912" s="52"/>
    </row>
    <row r="913" spans="1:28" ht="18.75" customHeight="1">
      <c r="A913" s="52"/>
      <c r="B913" s="52"/>
      <c r="C913" s="53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  <c r="AB913" s="52"/>
    </row>
    <row r="914" spans="1:28" ht="18.75" customHeight="1">
      <c r="A914" s="52"/>
      <c r="B914" s="52"/>
      <c r="C914" s="53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2"/>
      <c r="AB914" s="52"/>
    </row>
    <row r="915" spans="1:28" ht="18.75" customHeight="1">
      <c r="A915" s="52"/>
      <c r="B915" s="52"/>
      <c r="C915" s="53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  <c r="AB915" s="52"/>
    </row>
    <row r="916" spans="1:28" ht="18.75" customHeight="1">
      <c r="A916" s="52"/>
      <c r="B916" s="52"/>
      <c r="C916" s="53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  <c r="AB916" s="52"/>
    </row>
    <row r="917" spans="1:28" ht="18.75" customHeight="1">
      <c r="A917" s="52"/>
      <c r="B917" s="52"/>
      <c r="C917" s="53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  <c r="AB917" s="52"/>
    </row>
    <row r="918" spans="1:28" ht="18.75" customHeight="1">
      <c r="A918" s="52"/>
      <c r="B918" s="52"/>
      <c r="C918" s="53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2"/>
      <c r="AB918" s="52"/>
    </row>
    <row r="919" spans="1:28" ht="18.75" customHeight="1">
      <c r="A919" s="52"/>
      <c r="B919" s="52"/>
      <c r="C919" s="53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  <c r="AB919" s="52"/>
    </row>
    <row r="920" spans="1:28" ht="18.75" customHeight="1">
      <c r="A920" s="52"/>
      <c r="B920" s="52"/>
      <c r="C920" s="53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2"/>
      <c r="AB920" s="52"/>
    </row>
    <row r="921" spans="1:28" ht="18.75" customHeight="1">
      <c r="A921" s="52"/>
      <c r="B921" s="52"/>
      <c r="C921" s="53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  <c r="AB921" s="52"/>
    </row>
    <row r="922" spans="1:28" ht="18.75" customHeight="1">
      <c r="A922" s="52"/>
      <c r="B922" s="52"/>
      <c r="C922" s="53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2"/>
      <c r="AB922" s="52"/>
    </row>
    <row r="923" spans="1:28" ht="18.75" customHeight="1">
      <c r="A923" s="52"/>
      <c r="B923" s="52"/>
      <c r="C923" s="53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  <c r="AB923" s="52"/>
    </row>
    <row r="924" spans="1:28" ht="18.75" customHeight="1">
      <c r="A924" s="52"/>
      <c r="B924" s="52"/>
      <c r="C924" s="53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2"/>
      <c r="AB924" s="52"/>
    </row>
    <row r="925" spans="1:28" ht="18.75" customHeight="1">
      <c r="A925" s="52"/>
      <c r="B925" s="52"/>
      <c r="C925" s="53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  <c r="AB925" s="52"/>
    </row>
    <row r="926" spans="1:28" ht="18.75" customHeight="1">
      <c r="A926" s="52"/>
      <c r="B926" s="52"/>
      <c r="C926" s="53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2"/>
      <c r="AB926" s="52"/>
    </row>
    <row r="927" spans="1:28" ht="18.75" customHeight="1">
      <c r="A927" s="52"/>
      <c r="B927" s="52"/>
      <c r="C927" s="53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  <c r="AB927" s="52"/>
    </row>
    <row r="928" spans="1:28" ht="18.75" customHeight="1">
      <c r="A928" s="52"/>
      <c r="B928" s="52"/>
      <c r="C928" s="53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2"/>
      <c r="AB928" s="52"/>
    </row>
    <row r="929" spans="1:28" ht="18.75" customHeight="1">
      <c r="A929" s="52"/>
      <c r="B929" s="52"/>
      <c r="C929" s="53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  <c r="AB929" s="52"/>
    </row>
    <row r="930" spans="1:28" ht="18.75" customHeight="1">
      <c r="A930" s="52"/>
      <c r="B930" s="52"/>
      <c r="C930" s="53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2"/>
      <c r="AB930" s="52"/>
    </row>
    <row r="931" spans="1:28" ht="18.75" customHeight="1">
      <c r="A931" s="52"/>
      <c r="B931" s="52"/>
      <c r="C931" s="53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  <c r="AB931" s="52"/>
    </row>
    <row r="932" spans="1:28" ht="18.75" customHeight="1">
      <c r="A932" s="52"/>
      <c r="B932" s="52"/>
      <c r="C932" s="53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2"/>
      <c r="AB932" s="52"/>
    </row>
    <row r="933" spans="1:28" ht="18.75" customHeight="1">
      <c r="A933" s="52"/>
      <c r="B933" s="52"/>
      <c r="C933" s="53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  <c r="AB933" s="52"/>
    </row>
    <row r="934" spans="1:28" ht="18.75" customHeight="1">
      <c r="A934" s="52"/>
      <c r="B934" s="52"/>
      <c r="C934" s="53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2"/>
      <c r="AB934" s="52"/>
    </row>
    <row r="935" spans="1:28" ht="18.75" customHeight="1">
      <c r="A935" s="52"/>
      <c r="B935" s="52"/>
      <c r="C935" s="53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  <c r="AB935" s="52"/>
    </row>
    <row r="936" spans="1:28" ht="18.75" customHeight="1">
      <c r="A936" s="52"/>
      <c r="B936" s="52"/>
      <c r="C936" s="53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2"/>
      <c r="AB936" s="52"/>
    </row>
    <row r="937" spans="1:28" ht="18.75" customHeight="1">
      <c r="A937" s="52"/>
      <c r="B937" s="52"/>
      <c r="C937" s="53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  <c r="AB937" s="52"/>
    </row>
    <row r="938" spans="1:28" ht="18.75" customHeight="1">
      <c r="A938" s="52"/>
      <c r="B938" s="52"/>
      <c r="C938" s="53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  <c r="AB938" s="52"/>
    </row>
    <row r="939" spans="1:28" ht="18.75" customHeight="1">
      <c r="A939" s="52"/>
      <c r="B939" s="52"/>
      <c r="C939" s="53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  <c r="AB939" s="52"/>
    </row>
    <row r="940" spans="1:28" ht="18.75" customHeight="1">
      <c r="A940" s="52"/>
      <c r="B940" s="52"/>
      <c r="C940" s="53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2"/>
      <c r="AB940" s="52"/>
    </row>
    <row r="941" spans="1:28" ht="18.75" customHeight="1">
      <c r="A941" s="52"/>
      <c r="B941" s="52"/>
      <c r="C941" s="53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  <c r="AB941" s="52"/>
    </row>
    <row r="942" spans="1:28" ht="18.75" customHeight="1">
      <c r="A942" s="52"/>
      <c r="B942" s="52"/>
      <c r="C942" s="53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2"/>
      <c r="AB942" s="52"/>
    </row>
    <row r="943" spans="1:28" ht="18.75" customHeight="1">
      <c r="A943" s="52"/>
      <c r="B943" s="52"/>
      <c r="C943" s="53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  <c r="AB943" s="52"/>
    </row>
    <row r="944" spans="1:28" ht="18.75" customHeight="1">
      <c r="A944" s="52"/>
      <c r="B944" s="52"/>
      <c r="C944" s="53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2"/>
      <c r="AB944" s="52"/>
    </row>
    <row r="945" spans="1:28" ht="18.75" customHeight="1">
      <c r="A945" s="52"/>
      <c r="B945" s="52"/>
      <c r="C945" s="53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  <c r="AB945" s="52"/>
    </row>
    <row r="946" spans="1:28" ht="18.75" customHeight="1">
      <c r="A946" s="52"/>
      <c r="B946" s="52"/>
      <c r="C946" s="53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2"/>
      <c r="AB946" s="52"/>
    </row>
    <row r="947" spans="1:28" ht="18.75" customHeight="1">
      <c r="A947" s="52"/>
      <c r="B947" s="52"/>
      <c r="C947" s="53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  <c r="AB947" s="52"/>
    </row>
    <row r="948" spans="1:28" ht="18.75" customHeight="1">
      <c r="A948" s="52"/>
      <c r="B948" s="52"/>
      <c r="C948" s="53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  <c r="AB948" s="52"/>
    </row>
    <row r="949" spans="1:28" ht="18.75" customHeight="1">
      <c r="A949" s="52"/>
      <c r="B949" s="52"/>
      <c r="C949" s="53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  <c r="AB949" s="52"/>
    </row>
    <row r="950" spans="1:28" ht="18.75" customHeight="1">
      <c r="A950" s="52"/>
      <c r="B950" s="52"/>
      <c r="C950" s="53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2"/>
      <c r="AB950" s="52"/>
    </row>
    <row r="951" spans="1:28" ht="18.75" customHeight="1">
      <c r="A951" s="52"/>
      <c r="B951" s="52"/>
      <c r="C951" s="53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  <c r="AB951" s="52"/>
    </row>
    <row r="952" spans="1:28" ht="18.75" customHeight="1">
      <c r="A952" s="52"/>
      <c r="B952" s="52"/>
      <c r="C952" s="53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2"/>
      <c r="AB952" s="52"/>
    </row>
    <row r="953" spans="1:28" ht="18.75" customHeight="1">
      <c r="A953" s="52"/>
      <c r="B953" s="52"/>
      <c r="C953" s="53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  <c r="AB953" s="52"/>
    </row>
    <row r="954" spans="1:28" ht="18.75" customHeight="1">
      <c r="A954" s="52"/>
      <c r="B954" s="52"/>
      <c r="C954" s="53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2"/>
      <c r="AB954" s="52"/>
    </row>
    <row r="955" spans="1:28" ht="18.75" customHeight="1">
      <c r="A955" s="52"/>
      <c r="B955" s="52"/>
      <c r="C955" s="53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  <c r="AB955" s="52"/>
    </row>
    <row r="956" spans="1:28" ht="18.75" customHeight="1">
      <c r="A956" s="52"/>
      <c r="B956" s="52"/>
      <c r="C956" s="53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2"/>
      <c r="AB956" s="52"/>
    </row>
    <row r="957" spans="1:28" ht="18.75" customHeight="1">
      <c r="A957" s="52"/>
      <c r="B957" s="52"/>
      <c r="C957" s="53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  <c r="AB957" s="52"/>
    </row>
    <row r="958" spans="1:28" ht="18.75" customHeight="1">
      <c r="A958" s="52"/>
      <c r="B958" s="52"/>
      <c r="C958" s="53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2"/>
      <c r="AB958" s="52"/>
    </row>
    <row r="959" spans="1:28" ht="18.75" customHeight="1">
      <c r="A959" s="52"/>
      <c r="B959" s="52"/>
      <c r="C959" s="53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  <c r="AB959" s="52"/>
    </row>
    <row r="960" spans="1:28" ht="18.75" customHeight="1">
      <c r="A960" s="52"/>
      <c r="B960" s="52"/>
      <c r="C960" s="53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2"/>
      <c r="AB960" s="52"/>
    </row>
    <row r="961" spans="1:28" ht="18.75" customHeight="1">
      <c r="A961" s="52"/>
      <c r="B961" s="52"/>
      <c r="C961" s="53"/>
      <c r="D961" s="52"/>
      <c r="E961" s="52"/>
      <c r="F961" s="52"/>
      <c r="G961" s="52"/>
      <c r="H961" s="52"/>
      <c r="I961" s="52"/>
      <c r="J961" s="52"/>
      <c r="K961" s="54"/>
      <c r="L961" s="54"/>
      <c r="M961" s="54"/>
      <c r="N961" s="54"/>
      <c r="O961" s="54"/>
      <c r="P961" s="54"/>
      <c r="Q961" s="54"/>
      <c r="R961" s="54"/>
      <c r="S961" s="54"/>
      <c r="T961" s="52"/>
      <c r="U961" s="52"/>
      <c r="V961" s="52"/>
      <c r="W961" s="52"/>
      <c r="X961" s="52"/>
      <c r="Y961" s="52"/>
      <c r="Z961" s="52"/>
      <c r="AA961" s="52"/>
      <c r="AB961" s="52"/>
    </row>
    <row r="962" spans="1:28" ht="18.75" customHeight="1">
      <c r="A962" s="52"/>
      <c r="B962" s="52"/>
      <c r="C962" s="53"/>
      <c r="D962" s="52"/>
      <c r="E962" s="52"/>
      <c r="F962" s="52"/>
      <c r="G962" s="52"/>
      <c r="H962" s="52"/>
      <c r="I962" s="52"/>
      <c r="J962" s="52"/>
      <c r="K962" s="54"/>
      <c r="L962" s="54"/>
      <c r="M962" s="54"/>
      <c r="N962" s="54"/>
      <c r="O962" s="54"/>
      <c r="P962" s="54"/>
      <c r="Q962" s="54"/>
      <c r="R962" s="54"/>
      <c r="S962" s="54"/>
      <c r="T962" s="52"/>
      <c r="U962" s="52"/>
      <c r="V962" s="52"/>
      <c r="W962" s="52"/>
      <c r="X962" s="52"/>
      <c r="Y962" s="52"/>
      <c r="Z962" s="52"/>
      <c r="AA962" s="52"/>
      <c r="AB962" s="52"/>
    </row>
    <row r="963" spans="1:28" ht="18.75" customHeight="1">
      <c r="A963" s="52"/>
      <c r="B963" s="52"/>
      <c r="C963" s="53"/>
      <c r="D963" s="52"/>
      <c r="E963" s="52"/>
      <c r="F963" s="52"/>
      <c r="G963" s="52"/>
      <c r="H963" s="52"/>
      <c r="I963" s="52"/>
      <c r="J963" s="52"/>
      <c r="K963" s="54"/>
      <c r="L963" s="54"/>
      <c r="M963" s="54"/>
      <c r="N963" s="54"/>
      <c r="O963" s="54"/>
      <c r="P963" s="54"/>
      <c r="Q963" s="54"/>
      <c r="R963" s="54"/>
      <c r="S963" s="54"/>
      <c r="T963" s="52"/>
      <c r="U963" s="52"/>
      <c r="V963" s="52"/>
      <c r="W963" s="52"/>
      <c r="X963" s="52"/>
      <c r="Y963" s="52"/>
      <c r="Z963" s="52"/>
      <c r="AA963" s="52"/>
      <c r="AB963" s="52"/>
    </row>
    <row r="964" spans="1:28" ht="18.75" customHeight="1">
      <c r="A964" s="52"/>
      <c r="B964" s="52"/>
      <c r="C964" s="53"/>
      <c r="D964" s="52"/>
      <c r="E964" s="52"/>
      <c r="F964" s="52"/>
      <c r="G964" s="52"/>
      <c r="H964" s="52"/>
      <c r="I964" s="52"/>
      <c r="J964" s="52"/>
      <c r="K964" s="54"/>
      <c r="L964" s="54"/>
      <c r="M964" s="54"/>
      <c r="N964" s="54"/>
      <c r="O964" s="54"/>
      <c r="P964" s="54"/>
      <c r="Q964" s="54"/>
      <c r="R964" s="54"/>
      <c r="S964" s="54"/>
      <c r="T964" s="52"/>
      <c r="U964" s="52"/>
      <c r="V964" s="52"/>
      <c r="W964" s="52"/>
      <c r="X964" s="52"/>
      <c r="Y964" s="52"/>
      <c r="Z964" s="52"/>
      <c r="AA964" s="52"/>
      <c r="AB964" s="52"/>
    </row>
    <row r="965" spans="1:28" ht="18.75" customHeight="1">
      <c r="A965" s="52"/>
      <c r="B965" s="52"/>
      <c r="C965" s="53"/>
      <c r="D965" s="52"/>
      <c r="E965" s="52"/>
      <c r="F965" s="52"/>
      <c r="G965" s="52"/>
      <c r="H965" s="52"/>
      <c r="I965" s="52"/>
      <c r="J965" s="52"/>
      <c r="K965" s="54"/>
      <c r="L965" s="54"/>
      <c r="M965" s="54"/>
      <c r="N965" s="54"/>
      <c r="O965" s="54"/>
      <c r="P965" s="54"/>
      <c r="Q965" s="54"/>
      <c r="R965" s="54"/>
      <c r="S965" s="54"/>
      <c r="T965" s="52"/>
      <c r="U965" s="52"/>
      <c r="V965" s="52"/>
      <c r="W965" s="52"/>
      <c r="X965" s="52"/>
      <c r="Y965" s="52"/>
      <c r="Z965" s="52"/>
      <c r="AA965" s="52"/>
      <c r="AB965" s="52"/>
    </row>
    <row r="966" spans="1:28" ht="18.75" customHeight="1">
      <c r="A966" s="52"/>
      <c r="B966" s="52"/>
      <c r="C966" s="53"/>
      <c r="D966" s="52"/>
      <c r="E966" s="52"/>
      <c r="F966" s="52"/>
      <c r="G966" s="52"/>
      <c r="H966" s="52"/>
      <c r="I966" s="52"/>
      <c r="J966" s="52"/>
      <c r="T966" s="52"/>
      <c r="U966" s="52"/>
      <c r="V966" s="52"/>
      <c r="W966" s="52"/>
      <c r="X966" s="52"/>
      <c r="Y966" s="52"/>
      <c r="Z966" s="52"/>
      <c r="AA966" s="52"/>
      <c r="AB966" s="52"/>
    </row>
    <row r="967" spans="1:28" ht="18.75" customHeight="1">
      <c r="A967" s="52"/>
      <c r="B967" s="52"/>
      <c r="C967" s="53"/>
      <c r="D967" s="52"/>
      <c r="E967" s="52"/>
      <c r="F967" s="52"/>
      <c r="G967" s="52"/>
      <c r="H967" s="52"/>
      <c r="I967" s="52"/>
      <c r="J967" s="52"/>
      <c r="T967" s="52"/>
      <c r="U967" s="52"/>
      <c r="V967" s="52"/>
      <c r="W967" s="52"/>
      <c r="X967" s="52"/>
      <c r="Y967" s="52"/>
      <c r="Z967" s="52"/>
      <c r="AA967" s="52"/>
      <c r="AB967" s="52"/>
    </row>
    <row r="968" spans="1:28" ht="18.75" customHeight="1">
      <c r="A968" s="52"/>
      <c r="B968" s="52"/>
      <c r="C968" s="53"/>
      <c r="D968" s="52"/>
      <c r="E968" s="52"/>
      <c r="F968" s="52"/>
      <c r="G968" s="52"/>
      <c r="H968" s="52"/>
      <c r="I968" s="52"/>
      <c r="J968" s="52"/>
      <c r="T968" s="52"/>
      <c r="U968" s="52"/>
      <c r="V968" s="52"/>
      <c r="W968" s="52"/>
      <c r="X968" s="52"/>
      <c r="Y968" s="52"/>
      <c r="Z968" s="52"/>
      <c r="AA968" s="52"/>
      <c r="AB968" s="52"/>
    </row>
    <row r="969" spans="1:28" ht="18.75" customHeight="1">
      <c r="A969" s="52"/>
      <c r="B969" s="52"/>
      <c r="C969" s="53"/>
      <c r="D969" s="52"/>
      <c r="E969" s="52"/>
      <c r="F969" s="52"/>
      <c r="G969" s="52"/>
      <c r="H969" s="52"/>
      <c r="I969" s="52"/>
      <c r="J969" s="54"/>
      <c r="T969" s="54"/>
      <c r="U969" s="54"/>
      <c r="V969" s="54"/>
      <c r="W969" s="54"/>
      <c r="X969" s="54"/>
      <c r="Y969" s="54"/>
      <c r="Z969" s="54"/>
      <c r="AA969" s="54"/>
      <c r="AB969" s="54"/>
    </row>
    <row r="970" spans="1:28" ht="18.75" customHeight="1">
      <c r="A970" s="52"/>
      <c r="B970" s="52"/>
      <c r="C970" s="53"/>
      <c r="D970" s="52"/>
      <c r="E970" s="52"/>
      <c r="F970" s="52"/>
      <c r="G970" s="52"/>
      <c r="H970" s="52"/>
      <c r="I970" s="52"/>
      <c r="J970" s="54"/>
      <c r="T970" s="54"/>
      <c r="U970" s="54"/>
      <c r="V970" s="54"/>
      <c r="W970" s="54"/>
      <c r="X970" s="54"/>
      <c r="Y970" s="54"/>
      <c r="Z970" s="54"/>
      <c r="AA970" s="54"/>
      <c r="AB970" s="54"/>
    </row>
    <row r="971" spans="1:28" ht="18.75" customHeight="1">
      <c r="A971" s="52"/>
      <c r="B971" s="52"/>
      <c r="C971" s="53"/>
      <c r="D971" s="52"/>
      <c r="E971" s="52"/>
      <c r="F971" s="52"/>
      <c r="G971" s="52"/>
      <c r="H971" s="52"/>
      <c r="I971" s="52"/>
      <c r="J971" s="54"/>
      <c r="T971" s="54"/>
      <c r="U971" s="54"/>
      <c r="V971" s="54"/>
      <c r="W971" s="54"/>
      <c r="X971" s="54"/>
      <c r="Y971" s="54"/>
      <c r="Z971" s="54"/>
      <c r="AA971" s="54"/>
      <c r="AB971" s="54"/>
    </row>
    <row r="972" spans="1:28" ht="18.75" customHeight="1">
      <c r="A972" s="52"/>
      <c r="B972" s="52"/>
      <c r="C972" s="53"/>
      <c r="D972" s="52"/>
      <c r="E972" s="52"/>
      <c r="F972" s="52"/>
      <c r="G972" s="52"/>
      <c r="H972" s="52"/>
      <c r="I972" s="52"/>
      <c r="J972" s="54"/>
      <c r="T972" s="54"/>
      <c r="U972" s="54"/>
      <c r="V972" s="54"/>
      <c r="W972" s="54"/>
      <c r="X972" s="54"/>
      <c r="Y972" s="54"/>
      <c r="Z972" s="54"/>
      <c r="AA972" s="54"/>
      <c r="AB972" s="54"/>
    </row>
    <row r="973" spans="1:28" ht="18.75" customHeight="1">
      <c r="A973" s="52"/>
      <c r="B973" s="52"/>
      <c r="C973" s="53"/>
      <c r="D973" s="52"/>
      <c r="E973" s="52"/>
      <c r="F973" s="52"/>
      <c r="G973" s="52"/>
      <c r="H973" s="52"/>
      <c r="I973" s="52"/>
      <c r="J973" s="54"/>
      <c r="T973" s="54"/>
      <c r="U973" s="54"/>
      <c r="V973" s="54"/>
      <c r="W973" s="54"/>
      <c r="X973" s="54"/>
      <c r="Y973" s="54"/>
      <c r="Z973" s="54"/>
      <c r="AA973" s="54"/>
      <c r="AB973" s="54"/>
    </row>
    <row r="974" spans="1:28" ht="18.75" customHeight="1">
      <c r="A974" s="52"/>
      <c r="B974" s="52"/>
      <c r="C974" s="53"/>
      <c r="D974" s="52"/>
      <c r="E974" s="52"/>
      <c r="F974" s="52"/>
      <c r="G974" s="52"/>
      <c r="H974" s="52"/>
      <c r="I974" s="52"/>
      <c r="J974" s="54"/>
      <c r="T974" s="54"/>
      <c r="U974" s="54"/>
      <c r="V974" s="54"/>
      <c r="W974" s="54"/>
      <c r="X974" s="54"/>
      <c r="Y974" s="54"/>
      <c r="Z974" s="54"/>
      <c r="AA974" s="54"/>
      <c r="AB974" s="54"/>
    </row>
    <row r="975" spans="1:28" ht="18.75" customHeight="1"/>
    <row r="976" spans="1:28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23">
    <mergeCell ref="Q1:S1"/>
    <mergeCell ref="A3:A4"/>
    <mergeCell ref="B3:B4"/>
    <mergeCell ref="D3:I3"/>
    <mergeCell ref="K3:K4"/>
    <mergeCell ref="L3:L4"/>
    <mergeCell ref="N3:S3"/>
    <mergeCell ref="A5:A11"/>
    <mergeCell ref="K5:K11"/>
    <mergeCell ref="A12:A18"/>
    <mergeCell ref="K12:K18"/>
    <mergeCell ref="A19:A24"/>
    <mergeCell ref="K19:K25"/>
    <mergeCell ref="A25:A30"/>
    <mergeCell ref="K26:K32"/>
    <mergeCell ref="A31:A36"/>
    <mergeCell ref="A55:A62"/>
    <mergeCell ref="A37:A42"/>
    <mergeCell ref="L37:N37"/>
    <mergeCell ref="M38:N38"/>
    <mergeCell ref="M42:N42"/>
    <mergeCell ref="A43:A48"/>
    <mergeCell ref="A49:A54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rid2580-3</dc:creator>
  <cp:lastModifiedBy>rid2580-3</cp:lastModifiedBy>
  <dcterms:created xsi:type="dcterms:W3CDTF">2025-10-15T03:43:37Z</dcterms:created>
  <dcterms:modified xsi:type="dcterms:W3CDTF">2025-10-15T03:52:17Z</dcterms:modified>
</cp:coreProperties>
</file>